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1"/>
  </bookViews>
  <sheets>
    <sheet name="Прил 7" sheetId="1" r:id="rId1"/>
    <sheet name="Прил 9" sheetId="2" r:id="rId2"/>
  </sheets>
  <definedNames>
    <definedName name="_xlnm.Print_Titles" localSheetId="1">'Прил 9'!$9:$9</definedName>
    <definedName name="_xlnm.Print_Area" localSheetId="0">'Прил 7'!$B$2:$K$312</definedName>
  </definedNames>
  <calcPr fullCalcOnLoad="1"/>
</workbook>
</file>

<file path=xl/sharedStrings.xml><?xml version="1.0" encoding="utf-8"?>
<sst xmlns="http://schemas.openxmlformats.org/spreadsheetml/2006/main" count="3504" uniqueCount="374">
  <si>
    <t>Подпрограмма "Профилактика экстремизма, терроризма в муниципального образования город Советск Щекинского районамуниципальной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</si>
  <si>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чрезвычайной ситуации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</si>
  <si>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</si>
  <si>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</si>
  <si>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муниципального образования город Советск Щекинского района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</si>
  <si>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>Ремонт контейнерных площадок в рамках проекта "Народный бюджет-2015" ( средства спонсоров, населения и муниципального образования)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  </r>
  </si>
  <si>
    <t>Основное мероприятие "Повышение квалификации" в рамках муниципальной программы"Профессиональная переподготовка, повышение квалификации муниципальных служащих администрации город Советск Щекинского района"</t>
  </si>
  <si>
    <t>Собрание депутатов муниципального образования город Советск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</si>
  <si>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</si>
  <si>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муниципальная программа "Развитие субъектов малого и среднего предпринемательства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</si>
  <si>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программ" Благоустройство на территории муниципального образования город Советск Щекинского района"</t>
  </si>
  <si>
    <t>Ведомственная структура расходов бюджета муниципального образования  город Советск Щекинского района</t>
  </si>
  <si>
    <t>Группа и подгруппа видов  расходов</t>
  </si>
  <si>
    <t>100</t>
  </si>
  <si>
    <t>00110</t>
  </si>
  <si>
    <t>00190</t>
  </si>
  <si>
    <t>85100</t>
  </si>
  <si>
    <t>85110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</si>
  <si>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осуществление внутреннего муниципального финансового контроля</t>
    </r>
  </si>
  <si>
    <t>85360</t>
  </si>
  <si>
    <t>85060</t>
  </si>
  <si>
    <t>Расходы за счет переданных полномочий на подготовку, утверждение и выдача градостроительных планов земельных участков</t>
  </si>
  <si>
    <t>85050</t>
  </si>
  <si>
    <t>85040</t>
  </si>
  <si>
    <t>85010</t>
  </si>
  <si>
    <t>00590</t>
  </si>
  <si>
    <t>28860</t>
  </si>
  <si>
    <t>Подпрограмма "Содержание имущества и казны в муниципальном образовании город Советск Щекинского районав 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</si>
  <si>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29270</t>
  </si>
  <si>
    <t>000</t>
  </si>
  <si>
    <t>00000</t>
  </si>
  <si>
    <t>900</t>
  </si>
  <si>
    <t>29880</t>
  </si>
  <si>
    <t>29690</t>
  </si>
  <si>
    <t>51180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</si>
  <si>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МО город Советск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</si>
  <si>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29310</t>
  </si>
  <si>
    <t>Подпрограмма "Профилактика экстремизма, терроризма в МО город Советск"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</si>
  <si>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МО город Советск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</si>
  <si>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29030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</si>
  <si>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</si>
  <si>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Расходы за счет переданных полномочий на создание, содержание и организацию деятельности аварийно-спасательных служб</t>
  </si>
  <si>
    <t>85090</t>
  </si>
  <si>
    <t>Подпрограмма"Обеспечение первичных мер пожарной безопасности в МО город Советск"муниципальной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</si>
  <si>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МО город Советск"муниципальной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</si>
  <si>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29320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</si>
  <si>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 муниципальной программы "Управление муниципальным имуществом и земельными ресурсами, содержание имущества и казны в МО город Советск </t>
  </si>
  <si>
    <t>29290</t>
  </si>
  <si>
    <t>29280</t>
  </si>
  <si>
    <t>29190</t>
  </si>
  <si>
    <t>29200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</si>
  <si>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»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</si>
  <si>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» муниципальной программы "Благоустройство на территории муниципального образования город Советск Щекинского района"</t>
  </si>
  <si>
    <t>29210</t>
  </si>
  <si>
    <t>29360</t>
  </si>
  <si>
    <t>400</t>
  </si>
  <si>
    <t>29370</t>
  </si>
  <si>
    <t>29440</t>
  </si>
  <si>
    <t>80100</t>
  </si>
  <si>
    <t>80110</t>
  </si>
  <si>
    <t xml:space="preserve"> Обеспечение деятельности МКУ "ЦКСиБО" структурное подразделение «Стадион им. Е. И. Холодкова»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</si>
  <si>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</t>
  </si>
  <si>
    <t>Администрация муниципального образования город Советск Щекинского района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</si>
  <si>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внутреннего финансового муниципального контроля </t>
    </r>
  </si>
  <si>
    <t>99900</t>
  </si>
  <si>
    <t>28810</t>
  </si>
  <si>
    <t>Обслуживание государственного и муниципального долга</t>
  </si>
  <si>
    <t>ПРОЦЕНТНЫЕ ПЛАТЕЖИ ПО МУНИЦИПАЛЬНОМУ ДОЛГУ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</si>
  <si>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</si>
  <si>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непрограммного направления деятельности "Процентные платежи по муниципальному долгу"</t>
  </si>
  <si>
    <t>Обслуживание муниципального долга</t>
  </si>
  <si>
    <t>Содержание и обслуживание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</si>
  <si>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5</t>
  </si>
  <si>
    <t>4</t>
  </si>
  <si>
    <t>Подпрограмма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</si>
  <si>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Муниципальная программа "Благоустройство на территории муниципального образования город Советск Щекинского района"</t>
  </si>
  <si>
    <t>Подпрограмма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</si>
  <si>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</si>
  <si>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</si>
  <si>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</si>
  <si>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</si>
  <si>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Содержание мест массового отдыха в рамках подпрограмма "Организация содержания мест массового отдыха жителей МО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</si>
  <si>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Образование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</si>
  <si>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</si>
  <si>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</si>
  <si>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</si>
  <si>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КУЛЬТУРА И КИНЕМАТОГРАФИЯ</t>
  </si>
  <si>
    <t>Муниципальная программа"Развитие культуры в муниципальном образовании город Советск Щекинского района"</t>
  </si>
  <si>
    <t>ЗаконТульской области "О библиотечном деле"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</si>
  <si>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</si>
  <si>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Проведение праздничных мероприятий</t>
  </si>
  <si>
    <t>Резервные фонды</t>
  </si>
  <si>
    <t>Мобилизационная и вневойсковая подготовка</t>
  </si>
  <si>
    <t>Коммунальное хозяйство</t>
  </si>
  <si>
    <t>Благоустройство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</si>
  <si>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</si>
  <si>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</si>
  <si>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</si>
  <si>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</si>
  <si>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</si>
  <si>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</si>
  <si>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</si>
  <si>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</si>
  <si>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</si>
  <si>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</si>
  <si>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</si>
  <si>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</si>
  <si>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</si>
  <si>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</si>
  <si>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</si>
  <si>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</si>
  <si>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</si>
  <si>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</si>
  <si>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Условно утвержденные расходы</t>
  </si>
  <si>
    <t>09</t>
  </si>
  <si>
    <t>Профессиональная подготовка, переподготовка и повышение квалификации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</si>
  <si>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</si>
  <si>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</si>
  <si>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Молодежная политика и оздоровление детей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</si>
  <si>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</si>
  <si>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</si>
  <si>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850</t>
  </si>
  <si>
    <t>Другие вопросы в области жилищно-коммунального хозяйства</t>
  </si>
  <si>
    <t>99</t>
  </si>
  <si>
    <t>Другие вопросы в области национальной экономики</t>
  </si>
  <si>
    <t>12</t>
  </si>
  <si>
    <t>№ п/п</t>
  </si>
  <si>
    <t>Код бюджетной классфикации</t>
  </si>
  <si>
    <t>Общегосударственные вопросы</t>
  </si>
  <si>
    <t>Обеспечение функционирования Собрания депутатов поселений ЩР</t>
  </si>
  <si>
    <t>91</t>
  </si>
  <si>
    <t>Собрание депутатов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</si>
  <si>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</si>
  <si>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</si>
  <si>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</si>
  <si>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Собрание депутатов МО г.Советск</t>
  </si>
  <si>
    <t>0019</t>
  </si>
  <si>
    <t>Расходы на обеспечение функций органов местного самоуправления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</si>
  <si>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</si>
  <si>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</si>
  <si>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Администрации  МО</t>
  </si>
  <si>
    <t>92</t>
  </si>
  <si>
    <t>Глава администрации</t>
  </si>
  <si>
    <t>Аппарат администрации</t>
  </si>
  <si>
    <t>2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</si>
  <si>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</si>
  <si>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</si>
  <si>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</si>
  <si>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0000</t>
  </si>
  <si>
    <t>Субсидии межмуниципального характера бюджету муниципального района из бюджетов поселений</t>
  </si>
  <si>
    <t>3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</si>
  <si>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ЩР"</t>
  </si>
  <si>
    <t>Межбюджетные трансферты</t>
  </si>
  <si>
    <t>8503</t>
  </si>
  <si>
    <t>Проведение выборов и референдумов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</si>
  <si>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</si>
  <si>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</si>
  <si>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</si>
  <si>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</si>
  <si>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 xml:space="preserve">Закупка товаров, работ и услуг для государственных (муниципальных) нужд </t>
  </si>
  <si>
    <t>13</t>
  </si>
  <si>
    <t>Расходы на обеспечение деятельности (оказание услуг) муниципальных учреждений</t>
  </si>
  <si>
    <t>2929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</si>
  <si>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ЩР"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</si>
  <si>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МО"</t>
  </si>
  <si>
    <t>Муниципальная программа "Управление муниципальным имуществом и земельными ресурсами, содержание имущества и казны в МО город Советск Щекинского района"</t>
  </si>
  <si>
    <t>Иные выплаты населению</t>
  </si>
  <si>
    <r>
      <t>Ремонт контейнерных площадок в рамках проекта "Народный бюджет-2015" ( средства спонсоров, населения и МО)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  </r>
  </si>
  <si>
    <t>Условно-утвержденные расходы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</si>
  <si>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МО"</t>
  </si>
  <si>
    <t>усл.утв</t>
  </si>
  <si>
    <t>ФИЗИЧЕСКАЯ КУЛЬТУРА И СПОРТ</t>
  </si>
  <si>
    <t xml:space="preserve">Физическая культура </t>
  </si>
  <si>
    <t>ИТОГО:</t>
  </si>
  <si>
    <t>Условно утвержденные расходы по иным непрограммным мероприятиям в рамках непрограммных расходов</t>
  </si>
  <si>
    <t/>
  </si>
  <si>
    <t>Непрограммные расходы</t>
  </si>
  <si>
    <t>0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</si>
  <si>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</si>
  <si>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</si>
  <si>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</si>
  <si>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</si>
  <si>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</si>
  <si>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</si>
  <si>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пожарной безопасности</t>
  </si>
  <si>
    <t>10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</si>
  <si>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</si>
  <si>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</si>
  <si>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</si>
  <si>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Дорожное хозяйство(дорожные фонды)</t>
  </si>
  <si>
    <t>2912</t>
  </si>
  <si>
    <t>2913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</si>
  <si>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</si>
  <si>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120</t>
  </si>
  <si>
    <t>240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</si>
  <si>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</si>
  <si>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</si>
  <si>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94</t>
  </si>
  <si>
    <t>Резервные фонды местных администраций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</si>
  <si>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</si>
  <si>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</si>
  <si>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</si>
  <si>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</si>
  <si>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</si>
  <si>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Мероприятия по поддержке субъектов малого и среднего предпринемательства</t>
  </si>
  <si>
    <t>Основное мероприятие по поддержке субъектов малого и среднего предпринемательства</t>
  </si>
  <si>
    <t>Иные непрограмные мероприятия</t>
  </si>
  <si>
    <t>Уплата членских взносов</t>
  </si>
  <si>
    <t>320</t>
  </si>
  <si>
    <t>Социальные выплаты гражданам, кроме публичных нормативных социальных выплат</t>
  </si>
  <si>
    <t>00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</si>
  <si>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</si>
  <si>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</si>
  <si>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</si>
  <si>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</si>
  <si>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2983</t>
  </si>
  <si>
    <t>Взносы на капитальный ремонт муниципального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</si>
  <si>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2873</t>
  </si>
  <si>
    <t>110</t>
  </si>
  <si>
    <t xml:space="preserve">Повышение квалификации 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</si>
  <si>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</si>
  <si>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</si>
  <si>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формирование и исполнение бюджета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</si>
  <si>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осуществление внешнего муниципального финансового контроля</t>
    </r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</si>
  <si>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создание, содержание и организацию деятельности аварийно-спасательных служб</t>
    </r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</si>
  <si>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</si>
  <si>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</si>
  <si>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</si>
  <si>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</si>
  <si>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</si>
  <si>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</si>
  <si>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Жилищно-коммунальное хозяйство</t>
  </si>
  <si>
    <t>2915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</si>
  <si>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</si>
  <si>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</si>
  <si>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</si>
  <si>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Обеспечение функционирования Собрания депутатов поселений Щекинского района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</si>
  <si>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</si>
  <si>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Щекинского района"</t>
  </si>
  <si>
    <t>Обеспечение функционирования Администрации  муниципального образования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</si>
  <si>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муниципального образования"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</si>
  <si>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</si>
  <si>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</si>
  <si>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</si>
  <si>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</si>
  <si>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</si>
  <si>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</si>
  <si>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Основное мероприятие "Повышение квалификации"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</si>
  <si>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</si>
  <si>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</si>
  <si>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 xml:space="preserve"> Обеспечение деятельности  «Стадион имени Е. И. Холодкова»</t>
  </si>
  <si>
    <t>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</si>
  <si>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городское управление жизнеобеспечения и ьлагоустройства" муниципальной программы "Благоустройство на территории муниципального образования город Советск Щекинского района"</t>
  </si>
  <si>
    <t>Подпрограмма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</si>
  <si>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</si>
  <si>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образования"</t>
  </si>
  <si>
    <t>Муниципальная программа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</si>
  <si>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</si>
  <si>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</si>
  <si>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</si>
  <si>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</si>
  <si>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</si>
  <si>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государственное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</si>
  <si>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жилищного контроля </t>
    </r>
  </si>
  <si>
    <t>Муниципальная программма "Управление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</si>
  <si>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"Управление муниципальными финансами в муниципальном  образовании город Советск Щекинского района"</t>
  </si>
  <si>
    <t>29330</t>
  </si>
  <si>
    <t>28800</t>
  </si>
  <si>
    <t>Муниципальная программма " Управление муниципальными финансами в муниципальном образовании город Советск Щекинского района"</t>
  </si>
  <si>
    <t>Подпрограммма " Организация деятельности муниципального казенного учреждения "Централизованная бухгалтерия муниципального образования город Советск Щекинского района"</t>
  </si>
  <si>
    <t xml:space="preserve"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"Централизованная бухгалтерия муниципального образования город Советск Щекинского района " муниципальной программы "Управление муниципальными финансами в муниципальном образовании город Советск Щекинского района» </t>
  </si>
  <si>
    <t>мероприятия по применению информационных технологий</t>
  </si>
  <si>
    <t>80450</t>
  </si>
  <si>
    <t>Подпрограмма "Оценка недвижимости, признание прав и регулирование по муниципальной собственности»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</si>
  <si>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Признание прав и регулирование отношений по муниципальной собственности в рамках подпрограммы "Оценка недвижимости, признание прав и регулирование по муниципальной собственности"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</si>
  <si>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29070</t>
  </si>
  <si>
    <t>Содержание и ослуживание елки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</si>
  <si>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29500</t>
  </si>
  <si>
    <t>МП "Развитие субъектов малого и среднего предпринемательства на территории МО г. Советск Щекинского района "</t>
  </si>
  <si>
    <t>29970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</si>
  <si>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МО город Советск" 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</si>
  <si>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29090</t>
  </si>
  <si>
    <t>29100</t>
  </si>
  <si>
    <t>29120</t>
  </si>
  <si>
    <t>Муниципальная программа "Организация градостроительной деятельности на территории муниципального образования город Советск Щекинского района"</t>
  </si>
  <si>
    <t>Подготовка и утверждение правил землепользования и застройки в рамках муниципальной программы "Организация градостроительной деятельности на территории муниципального образования город Советск Щекинского района"</t>
  </si>
  <si>
    <t>29390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</si>
  <si>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 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</si>
  <si>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 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</si>
  <si>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29150</t>
  </si>
  <si>
    <t>замена ветхих инженерных сетей систем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</si>
  <si>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29350</t>
  </si>
  <si>
    <t>Прочие мероприятия по благоустройству в рамках  подпрограммы «Организация и проведение мероприятий по благоустройству и озеленению на территории муниципального образования город Советск » муниципальной программы "Благоустройство на территории муниципального образования город Советск Щекинского района"</t>
  </si>
  <si>
    <t>29860</t>
  </si>
  <si>
    <t>Муниципальная программа "Формирование современной городской среды муниципального образования город Советск Щекинского района"</t>
  </si>
  <si>
    <t>29400</t>
  </si>
  <si>
    <t>Муниципальная программа "Профессиональная переподготовка, повышение квалификации муниципальных служащих и технических работников администрации город Советск Щекинского района"</t>
  </si>
  <si>
    <t>80130</t>
  </si>
  <si>
    <t>Муниципальная программа "Энергосбережение и повышение энергетической эффективности в муниципальном образовании город Советск Щекинского района"</t>
  </si>
  <si>
    <t>Подпрограмма "Энергоэффективность в муниципальных учреждениях, подведомственных администрации МО город Советск Щекинского района" в рамках муниципальной программы  "Энергосбережение и повышение энергетической эффективности в муниципальном образовании город Советск Щекинского района"</t>
  </si>
  <si>
    <t xml:space="preserve">Приобретение энергосберегающих ламп </t>
  </si>
  <si>
    <t>СОЦИАЛЬНАЯ ПОЛИТИКА</t>
  </si>
  <si>
    <t>Социальная политика</t>
  </si>
  <si>
    <t>приобретение товаров, работ,услуг в пользу граждан в целях социального их обеспечения</t>
  </si>
  <si>
    <t>29260</t>
  </si>
  <si>
    <t>прочие выплаты</t>
  </si>
  <si>
    <t>871</t>
  </si>
  <si>
    <t>Подпрограмма "Оценка недвижимости, признание прав и регулирование по муниципальной собственности"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</si>
  <si>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"Оценка недвижимости, признание прав и регулирование по муниципальной собственности"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</si>
  <si>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r>
      <t xml:space="preserve">Ремонт тротуаров </t>
    </r>
    <r>
      <rPr>
        <b/>
        <sz val="8"/>
        <rFont val="Times New Roman"/>
        <family val="1"/>
      </rPr>
      <t>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</si>
  <si>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Прочие мероприятия по благоустройству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</si>
  <si>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Муниципальная программа "Профессиональная переподготовка, повышение квалификации муниципальных служащих  и технических работников администрации город Советск Щекинского района."</t>
  </si>
  <si>
    <t>Приложение 9</t>
  </si>
  <si>
    <t>85051</t>
  </si>
  <si>
    <t>Расходы за счет переданных полномочий на предоставление градостроительного плана земельного участка; выдача разрешений на строительство; выдача разрешений на ввод в эксплуатацию при осуществлении строительства, реконструкции объектов капстроительства; направление уведомленияч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</t>
  </si>
  <si>
    <t>Расходы по аренде земельного участка</t>
  </si>
  <si>
    <t>29720</t>
  </si>
  <si>
    <t>Содержание и обслуживание мемориала "Скорбящий воин и женщина" в рамках подпрограммы "Содержание имущества и казны в муниципальном образовании город Советск Щекинского районав 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</si>
  <si>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Связь и информатика</t>
  </si>
  <si>
    <t>Подготовка и утверждение документов территориального планирования в рамках муниципальной программы "Организация градостроительной деятельности на территории муниципального образования город Советск Щекинского района"</t>
  </si>
  <si>
    <t>29380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</si>
  <si>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предоставление градостроительного плана земельного участка; выдача разрешений на строительство; выдача разрешений на ввод в эксплуатацию при осуществлении строительства, реконструкции объектов капстроительства; направление уведомленияч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</t>
    </r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</si>
  <si>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формирование и исполнение бюджета</t>
    </r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</si>
  <si>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осуществление внешнего муниципального финансового контроля</t>
    </r>
  </si>
  <si>
    <t>2022 год</t>
  </si>
  <si>
    <t xml:space="preserve">Расходы на материальное поощрение руководителей ТОС </t>
  </si>
  <si>
    <t>28960</t>
  </si>
  <si>
    <t>Премии и гранты</t>
  </si>
  <si>
    <t>Муниципальная программа "Обеспечение информационной системы муниципального образования город Советск Щекинского района"</t>
  </si>
  <si>
    <t>14</t>
  </si>
  <si>
    <t>Подпрограмма "Обеспечение информационными технологиями органов местного самоуправления" муниципальной программы "Обеспечение информационной системы муниципального образования город Советск Щекинского района"</t>
  </si>
  <si>
    <t>Приобретение, техническое и информационное обслуживание компьютерной техники, комплектующих и программного обеспечения</t>
  </si>
  <si>
    <t>29410</t>
  </si>
  <si>
    <t>Расходы на обеспечение доступа в сети Интернет</t>
  </si>
  <si>
    <t>29420</t>
  </si>
  <si>
    <t>Мероприятия по обеспечению органов местного самоуправления услугами связи</t>
  </si>
  <si>
    <t>29430</t>
  </si>
  <si>
    <t>Проверка сметной документации и технический надзор за выполнением работ</t>
  </si>
  <si>
    <t>мероприятия по благоустройству</t>
  </si>
  <si>
    <t>Расходы  на частичную компенсацию расходов на оплату труда работников муниципальных учреждений культуры (структурное подразделение Советская городская библиотека)</t>
  </si>
  <si>
    <t>80890</t>
  </si>
  <si>
    <t xml:space="preserve"> бюджетных ассигнований бюджета муниципального образования на плановый период 2022 и 2023 годов по разделам, подразделам, целевым статьям (муниципальным 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город Советск Щекинского района</t>
  </si>
  <si>
    <t>2023 год</t>
  </si>
  <si>
    <t>360</t>
  </si>
  <si>
    <t>иные выплаты населению</t>
  </si>
  <si>
    <t>Оказание поддержки сельским старостам, руководителям территориальных общественных самоуправлений</t>
  </si>
  <si>
    <t>S0530</t>
  </si>
  <si>
    <t>Расходы на оплату земельного налога и иных платежей за земельные участки постоянного (бессрочного) пользования</t>
  </si>
  <si>
    <t>29990</t>
  </si>
  <si>
    <t>84050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</si>
  <si>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СоветскЩекинского района»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</si>
  <si>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29130</t>
  </si>
  <si>
    <t>6362,1</t>
  </si>
  <si>
    <t>6616,4</t>
  </si>
  <si>
    <t>Расходы на частичную компенсацию расходов на оплату труда работников муниципальных учреждений культуры (структурное подразделение "Дом культуры г.Советск")</t>
  </si>
  <si>
    <t>Расходы на частичную компенсацию расходов на оплату труда работников муниципальных учреждений культуры (структурное подразделение "(Советская городская библиотека")</t>
  </si>
  <si>
    <t>Расходы на выплату лечебного пособия по Закону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</si>
  <si>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к решению Собрания депутатов МО город Советск "О бюджете  МО город Советск Щекинского района на 2021 год и плановый период 2022 и 2023 годов"</t>
  </si>
  <si>
    <t>на плановый период 2022 и 2023 годов</t>
  </si>
  <si>
    <t>Ремонт автодорог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</si>
  <si>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аводорог из дорожного фонда МО Щекинский район</t>
  </si>
  <si>
    <t>Ремонт автодорог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</si>
  <si>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автодорог из дорожного фонда МО Щекинский район</t>
  </si>
  <si>
    <t>иные непрограммные мероприятия</t>
  </si>
  <si>
    <t>Расходы по созданию дополнительного источника водоснабжения на территории муниципального образования</t>
  </si>
  <si>
    <t>бюджетные инвестиции</t>
  </si>
  <si>
    <t>410</t>
  </si>
  <si>
    <t>Приложение 7</t>
  </si>
  <si>
    <t>"О бюджете  муниципального образования  город Советск Щекинского района на 2021 год и плановый период 2022 и 2023 годов" от 16 декабря  2020г.                       № 24-76</t>
  </si>
  <si>
    <t>Приложение 6</t>
  </si>
  <si>
    <t>к решению Собрания депутатов муниципального образования город Советск Щекинского района "О внесении изменений в решение Собрания депутатов от 16 декабря 2020 года №24-76 "О бюджете   муниципального образования город Советск Щекинского района на 2021 год и плановый период 2022 и 2023 годов" от 23.06.2021 г.№  34-106</t>
  </si>
  <si>
    <t>Приложение 4</t>
  </si>
  <si>
    <t>от 16 декабря 2020г. № 24-76</t>
  </si>
  <si>
    <t>к решению Собрания депутатов муниципального образования город Советск Щекинского района                                                                                 "О внесении изменений в решение Собрания депутатов от 16 декабря 2020 года № 24-76 "О бюджете                                                                                                                                                       муниципального образования город Советск Щекинского района на 2021 год и                                                                                                                                                                          плановый период 2022 и 2023 годов" от 23.06.2021 г.№  34-106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</si>
</sst>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0.00;[Red]0.00"/>
    <numFmt numFmtId="186" formatCode="000000"/>
  </numFmts>
  <fonts count="79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b/>
      <sz val="8"/>
      <name val="Arial"/>
      <family val="3"/>
    </font>
    <font>
      <i/>
      <sz val="8"/>
      <color indexed="12"/>
      <name val="Times New Roman"/>
      <family val="1"/>
    </font>
    <font>
      <i/>
      <sz val="8"/>
      <name val="Times New Roman"/>
      <family val="1"/>
    </font>
    <font>
      <b/>
      <i/>
      <sz val="8"/>
      <name val="Arial"/>
      <family val="3"/>
    </font>
    <font>
      <b/>
      <i/>
      <sz val="8"/>
      <name val="Times New Roman"/>
      <family val="1"/>
    </font>
    <font>
      <i/>
      <sz val="8"/>
      <name val="Arial"/>
      <family val="3"/>
    </font>
    <font>
      <b/>
      <i/>
      <sz val="8"/>
      <color indexed="12"/>
      <name val="Times New Roman"/>
      <family val="1"/>
    </font>
    <font>
      <b/>
      <u val="single"/>
      <sz val="8"/>
      <name val="Times New Roman"/>
      <family val="1"/>
    </font>
    <font>
      <b/>
      <i/>
      <sz val="10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5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15" fillId="32" borderId="10" xfId="0" applyNumberFormat="1" applyFont="1" applyFill="1" applyBorder="1" applyAlignment="1">
      <alignment horizontal="center" textRotation="90" wrapText="1"/>
    </xf>
    <xf numFmtId="49" fontId="16" fillId="4" borderId="10" xfId="0" applyNumberFormat="1" applyFont="1" applyFill="1" applyBorder="1" applyAlignment="1">
      <alignment horizontal="center"/>
    </xf>
    <xf numFmtId="49" fontId="9" fillId="18" borderId="10" xfId="0" applyNumberFormat="1" applyFont="1" applyFill="1" applyBorder="1" applyAlignment="1">
      <alignment horizontal="center"/>
    </xf>
    <xf numFmtId="2" fontId="7" fillId="32" borderId="10" xfId="54" applyNumberFormat="1" applyFont="1" applyFill="1" applyBorder="1" applyAlignment="1" applyProtection="1">
      <alignment horizontal="left" wrapText="1"/>
      <protection hidden="1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2" fontId="9" fillId="18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wrapText="1"/>
    </xf>
    <xf numFmtId="0" fontId="9" fillId="34" borderId="10" xfId="0" applyNumberFormat="1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/>
    </xf>
    <xf numFmtId="2" fontId="16" fillId="4" borderId="10" xfId="0" applyNumberFormat="1" applyFont="1" applyFill="1" applyBorder="1" applyAlignment="1">
      <alignment horizontal="center"/>
    </xf>
    <xf numFmtId="49" fontId="19" fillId="4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left" wrapText="1"/>
    </xf>
    <xf numFmtId="49" fontId="9" fillId="35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77" fontId="12" fillId="32" borderId="11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textRotation="90" wrapText="1"/>
    </xf>
    <xf numFmtId="0" fontId="8" fillId="32" borderId="10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49" fontId="18" fillId="32" borderId="10" xfId="0" applyNumberFormat="1" applyFont="1" applyFill="1" applyBorder="1" applyAlignment="1">
      <alignment wrapText="1"/>
    </xf>
    <xf numFmtId="49" fontId="18" fillId="32" borderId="10" xfId="0" applyNumberFormat="1" applyFont="1" applyFill="1" applyBorder="1" applyAlignment="1">
      <alignment horizontal="center"/>
    </xf>
    <xf numFmtId="2" fontId="18" fillId="32" borderId="10" xfId="0" applyNumberFormat="1" applyFont="1" applyFill="1" applyBorder="1" applyAlignment="1">
      <alignment horizontal="center"/>
    </xf>
    <xf numFmtId="49" fontId="20" fillId="32" borderId="10" xfId="0" applyNumberFormat="1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 wrapText="1"/>
    </xf>
    <xf numFmtId="49" fontId="21" fillId="32" borderId="10" xfId="0" applyNumberFormat="1" applyFont="1" applyFill="1" applyBorder="1" applyAlignment="1">
      <alignment horizontal="center" wrapText="1"/>
    </xf>
    <xf numFmtId="49" fontId="22" fillId="4" borderId="10" xfId="0" applyNumberFormat="1" applyFont="1" applyFill="1" applyBorder="1" applyAlignment="1">
      <alignment horizontal="center"/>
    </xf>
    <xf numFmtId="49" fontId="23" fillId="18" borderId="10" xfId="0" applyNumberFormat="1" applyFont="1" applyFill="1" applyBorder="1" applyAlignment="1">
      <alignment horizontal="center"/>
    </xf>
    <xf numFmtId="49" fontId="23" fillId="35" borderId="10" xfId="0" applyNumberFormat="1" applyFont="1" applyFill="1" applyBorder="1" applyAlignment="1">
      <alignment horizontal="center"/>
    </xf>
    <xf numFmtId="49" fontId="21" fillId="32" borderId="10" xfId="0" applyNumberFormat="1" applyFont="1" applyFill="1" applyBorder="1" applyAlignment="1">
      <alignment horizontal="center"/>
    </xf>
    <xf numFmtId="49" fontId="24" fillId="32" borderId="10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left" wrapText="1"/>
    </xf>
    <xf numFmtId="49" fontId="20" fillId="33" borderId="10" xfId="0" applyNumberFormat="1" applyFont="1" applyFill="1" applyBorder="1" applyAlignment="1">
      <alignment horizontal="center"/>
    </xf>
    <xf numFmtId="49" fontId="16" fillId="4" borderId="10" xfId="0" applyNumberFormat="1" applyFont="1" applyFill="1" applyBorder="1" applyAlignment="1">
      <alignment horizontal="left" wrapText="1"/>
    </xf>
    <xf numFmtId="49" fontId="20" fillId="4" borderId="10" xfId="0" applyNumberFormat="1" applyFont="1" applyFill="1" applyBorder="1" applyAlignment="1">
      <alignment horizontal="center"/>
    </xf>
    <xf numFmtId="49" fontId="16" fillId="18" borderId="10" xfId="0" applyNumberFormat="1" applyFont="1" applyFill="1" applyBorder="1" applyAlignment="1">
      <alignment horizontal="left" vertical="center" wrapText="1"/>
    </xf>
    <xf numFmtId="49" fontId="16" fillId="18" borderId="10" xfId="0" applyNumberFormat="1" applyFont="1" applyFill="1" applyBorder="1" applyAlignment="1">
      <alignment horizontal="center"/>
    </xf>
    <xf numFmtId="49" fontId="25" fillId="18" borderId="10" xfId="0" applyNumberFormat="1" applyFont="1" applyFill="1" applyBorder="1" applyAlignment="1">
      <alignment horizontal="center"/>
    </xf>
    <xf numFmtId="2" fontId="16" fillId="18" borderId="10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/>
    </xf>
    <xf numFmtId="49" fontId="25" fillId="34" borderId="10" xfId="0" applyNumberFormat="1" applyFont="1" applyFill="1" applyBorder="1" applyAlignment="1">
      <alignment horizontal="center"/>
    </xf>
    <xf numFmtId="2" fontId="16" fillId="34" borderId="10" xfId="0" applyNumberFormat="1" applyFont="1" applyFill="1" applyBorder="1" applyAlignment="1">
      <alignment horizontal="center"/>
    </xf>
    <xf numFmtId="49" fontId="18" fillId="35" borderId="10" xfId="0" applyNumberFormat="1" applyFont="1" applyFill="1" applyBorder="1" applyAlignment="1">
      <alignment wrapText="1"/>
    </xf>
    <xf numFmtId="49" fontId="18" fillId="35" borderId="10" xfId="0" applyNumberFormat="1" applyFont="1" applyFill="1" applyBorder="1" applyAlignment="1">
      <alignment horizontal="center"/>
    </xf>
    <xf numFmtId="49" fontId="20" fillId="35" borderId="10" xfId="0" applyNumberFormat="1" applyFont="1" applyFill="1" applyBorder="1" applyAlignment="1">
      <alignment horizontal="center"/>
    </xf>
    <xf numFmtId="2" fontId="18" fillId="35" borderId="10" xfId="0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 horizontal="left" wrapText="1"/>
    </xf>
    <xf numFmtId="0" fontId="16" fillId="4" borderId="10" xfId="0" applyFont="1" applyFill="1" applyBorder="1" applyAlignment="1">
      <alignment horizontal="left" wrapText="1"/>
    </xf>
    <xf numFmtId="0" fontId="16" fillId="4" borderId="10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left" wrapText="1"/>
    </xf>
    <xf numFmtId="49" fontId="9" fillId="4" borderId="10" xfId="0" applyNumberFormat="1" applyFont="1" applyFill="1" applyBorder="1" applyAlignment="1">
      <alignment horizontal="center"/>
    </xf>
    <xf numFmtId="49" fontId="21" fillId="4" borderId="10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9" fillId="4" borderId="10" xfId="0" applyFont="1" applyFill="1" applyBorder="1" applyAlignment="1">
      <alignment horizontal="left" wrapText="1"/>
    </xf>
    <xf numFmtId="0" fontId="9" fillId="18" borderId="10" xfId="0" applyFont="1" applyFill="1" applyBorder="1" applyAlignment="1">
      <alignment horizontal="left" wrapText="1"/>
    </xf>
    <xf numFmtId="0" fontId="9" fillId="18" borderId="10" xfId="0" applyFont="1" applyFill="1" applyBorder="1" applyAlignment="1">
      <alignment horizontal="center" wrapText="1"/>
    </xf>
    <xf numFmtId="49" fontId="21" fillId="18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wrapText="1"/>
    </xf>
    <xf numFmtId="49" fontId="21" fillId="34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/>
    </xf>
    <xf numFmtId="0" fontId="9" fillId="18" borderId="10" xfId="0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0" fontId="21" fillId="35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0" fontId="21" fillId="32" borderId="10" xfId="0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center"/>
    </xf>
    <xf numFmtId="49" fontId="21" fillId="4" borderId="10" xfId="0" applyNumberFormat="1" applyFont="1" applyFill="1" applyBorder="1" applyAlignment="1">
      <alignment horizontal="center" wrapText="1"/>
    </xf>
    <xf numFmtId="0" fontId="7" fillId="32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9" fillId="4" borderId="10" xfId="0" applyNumberFormat="1" applyFont="1" applyFill="1" applyBorder="1" applyAlignment="1">
      <alignment horizontal="center" wrapText="1"/>
    </xf>
    <xf numFmtId="2" fontId="9" fillId="4" borderId="10" xfId="0" applyNumberFormat="1" applyFont="1" applyFill="1" applyBorder="1" applyAlignment="1">
      <alignment horizontal="center" wrapText="1"/>
    </xf>
    <xf numFmtId="0" fontId="23" fillId="18" borderId="10" xfId="0" applyFont="1" applyFill="1" applyBorder="1" applyAlignment="1">
      <alignment horizontal="center"/>
    </xf>
    <xf numFmtId="2" fontId="9" fillId="32" borderId="10" xfId="54" applyNumberFormat="1" applyFont="1" applyFill="1" applyBorder="1" applyAlignment="1" applyProtection="1">
      <alignment horizontal="left" wrapText="1"/>
      <protection hidden="1"/>
    </xf>
    <xf numFmtId="49" fontId="9" fillId="32" borderId="10" xfId="0" applyNumberFormat="1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2" fontId="21" fillId="4" borderId="10" xfId="0" applyNumberFormat="1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2" borderId="10" xfId="53" applyNumberFormat="1" applyFont="1" applyFill="1" applyBorder="1" applyAlignment="1" applyProtection="1">
      <alignment horizontal="center" wrapText="1"/>
      <protection hidden="1"/>
    </xf>
    <xf numFmtId="0" fontId="7" fillId="32" borderId="10" xfId="53" applyNumberFormat="1" applyFont="1" applyFill="1" applyBorder="1" applyAlignment="1" applyProtection="1">
      <alignment horizontal="center" wrapText="1"/>
      <protection hidden="1"/>
    </xf>
    <xf numFmtId="0" fontId="21" fillId="32" borderId="10" xfId="53" applyNumberFormat="1" applyFont="1" applyFill="1" applyBorder="1" applyAlignment="1" applyProtection="1">
      <alignment horizontal="center" wrapText="1"/>
      <protection hidden="1"/>
    </xf>
    <xf numFmtId="0" fontId="23" fillId="4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right" wrapText="1"/>
    </xf>
    <xf numFmtId="49" fontId="27" fillId="33" borderId="1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wrapText="1"/>
    </xf>
    <xf numFmtId="49" fontId="9" fillId="4" borderId="10" xfId="0" applyNumberFormat="1" applyFont="1" applyFill="1" applyBorder="1" applyAlignment="1">
      <alignment horizontal="left" vertical="center" wrapText="1"/>
    </xf>
    <xf numFmtId="49" fontId="23" fillId="4" borderId="10" xfId="0" applyNumberFormat="1" applyFont="1" applyFill="1" applyBorder="1" applyAlignment="1">
      <alignment horizontal="center" wrapText="1"/>
    </xf>
    <xf numFmtId="0" fontId="7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wrapText="1"/>
    </xf>
    <xf numFmtId="49" fontId="23" fillId="4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0" fontId="28" fillId="36" borderId="10" xfId="54" applyNumberFormat="1" applyFont="1" applyFill="1" applyBorder="1" applyAlignment="1" applyProtection="1">
      <alignment horizontal="left" vertical="center" wrapText="1"/>
      <protection hidden="1"/>
    </xf>
    <xf numFmtId="182" fontId="28" fillId="36" borderId="10" xfId="54" applyNumberFormat="1" applyFont="1" applyFill="1" applyBorder="1" applyAlignment="1" applyProtection="1">
      <alignment horizontal="center"/>
      <protection hidden="1"/>
    </xf>
    <xf numFmtId="0" fontId="28" fillId="36" borderId="10" xfId="54" applyNumberFormat="1" applyFont="1" applyFill="1" applyBorder="1" applyAlignment="1" applyProtection="1">
      <alignment horizontal="center"/>
      <protection hidden="1"/>
    </xf>
    <xf numFmtId="177" fontId="16" fillId="36" borderId="10" xfId="53" applyNumberFormat="1" applyFont="1" applyFill="1" applyBorder="1" applyAlignment="1">
      <alignment horizontal="center"/>
      <protection/>
    </xf>
    <xf numFmtId="0" fontId="29" fillId="0" borderId="10" xfId="54" applyNumberFormat="1" applyFont="1" applyFill="1" applyBorder="1" applyAlignment="1" applyProtection="1">
      <alignment horizontal="left" vertical="center" wrapText="1"/>
      <protection hidden="1"/>
    </xf>
    <xf numFmtId="182" fontId="29" fillId="0" borderId="10" xfId="54" applyNumberFormat="1" applyFont="1" applyFill="1" applyBorder="1" applyAlignment="1" applyProtection="1">
      <alignment horizontal="center"/>
      <protection hidden="1"/>
    </xf>
    <xf numFmtId="0" fontId="29" fillId="0" borderId="10" xfId="54" applyNumberFormat="1" applyFont="1" applyFill="1" applyBorder="1" applyAlignment="1" applyProtection="1">
      <alignment horizontal="center"/>
      <protection hidden="1"/>
    </xf>
    <xf numFmtId="177" fontId="18" fillId="0" borderId="10" xfId="53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9" fillId="4" borderId="10" xfId="0" applyFont="1" applyFill="1" applyBorder="1" applyAlignment="1">
      <alignment horizontal="center"/>
    </xf>
    <xf numFmtId="0" fontId="7" fillId="36" borderId="10" xfId="53" applyNumberFormat="1" applyFont="1" applyFill="1" applyBorder="1" applyAlignment="1" applyProtection="1">
      <alignment horizontal="center" wrapText="1"/>
      <protection hidden="1"/>
    </xf>
    <xf numFmtId="2" fontId="28" fillId="36" borderId="10" xfId="54" applyNumberFormat="1" applyFont="1" applyFill="1" applyBorder="1" applyAlignment="1" applyProtection="1">
      <alignment horizontal="right"/>
      <protection hidden="1"/>
    </xf>
    <xf numFmtId="2" fontId="28" fillId="36" borderId="10" xfId="54" applyNumberFormat="1" applyFont="1" applyFill="1" applyBorder="1" applyAlignment="1" applyProtection="1">
      <alignment horizontal="center"/>
      <protection hidden="1"/>
    </xf>
    <xf numFmtId="2" fontId="29" fillId="0" borderId="1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8" fillId="3" borderId="10" xfId="0" applyFont="1" applyFill="1" applyBorder="1" applyAlignment="1" applyProtection="1">
      <alignment horizontal="center"/>
      <protection locked="0"/>
    </xf>
    <xf numFmtId="49" fontId="13" fillId="3" borderId="10" xfId="0" applyNumberFormat="1" applyFont="1" applyFill="1" applyBorder="1" applyAlignment="1" applyProtection="1">
      <alignment horizontal="center" wrapText="1"/>
      <protection locked="0"/>
    </xf>
    <xf numFmtId="49" fontId="13" fillId="3" borderId="10" xfId="0" applyNumberFormat="1" applyFont="1" applyFill="1" applyBorder="1" applyAlignment="1" applyProtection="1">
      <alignment horizontal="center" textRotation="90" wrapText="1"/>
      <protection locked="0"/>
    </xf>
    <xf numFmtId="49" fontId="14" fillId="3" borderId="10" xfId="0" applyNumberFormat="1" applyFont="1" applyFill="1" applyBorder="1" applyAlignment="1" applyProtection="1">
      <alignment horizontal="center" textRotation="90" wrapText="1"/>
      <protection locked="0"/>
    </xf>
    <xf numFmtId="2" fontId="15" fillId="3" borderId="10" xfId="63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13" fillId="32" borderId="10" xfId="0" applyNumberFormat="1" applyFont="1" applyFill="1" applyBorder="1" applyAlignment="1" applyProtection="1">
      <alignment horizontal="center" textRotation="90" wrapText="1"/>
      <protection/>
    </xf>
    <xf numFmtId="182" fontId="29" fillId="0" borderId="12" xfId="54" applyNumberFormat="1" applyFont="1" applyFill="1" applyBorder="1" applyAlignment="1" applyProtection="1">
      <alignment horizontal="center"/>
      <protection hidden="1"/>
    </xf>
    <xf numFmtId="2" fontId="29" fillId="0" borderId="12" xfId="54" applyNumberFormat="1" applyFont="1" applyFill="1" applyBorder="1" applyAlignment="1" applyProtection="1">
      <alignment horizontal="right"/>
      <protection hidden="1"/>
    </xf>
    <xf numFmtId="184" fontId="29" fillId="0" borderId="12" xfId="54" applyNumberFormat="1" applyFont="1" applyFill="1" applyBorder="1" applyAlignment="1" applyProtection="1">
      <alignment horizontal="center"/>
      <protection hidden="1"/>
    </xf>
    <xf numFmtId="185" fontId="30" fillId="3" borderId="10" xfId="0" applyNumberFormat="1" applyFont="1" applyFill="1" applyBorder="1" applyAlignment="1" applyProtection="1">
      <alignment horizontal="center" wrapText="1"/>
      <protection locked="0"/>
    </xf>
    <xf numFmtId="0" fontId="9" fillId="36" borderId="10" xfId="53" applyNumberFormat="1" applyFont="1" applyFill="1" applyBorder="1" applyAlignment="1" applyProtection="1">
      <alignment horizontal="center" wrapText="1"/>
      <protection hidden="1"/>
    </xf>
    <xf numFmtId="49" fontId="9" fillId="36" borderId="10" xfId="0" applyNumberFormat="1" applyFont="1" applyFill="1" applyBorder="1" applyAlignment="1">
      <alignment horizontal="center"/>
    </xf>
    <xf numFmtId="177" fontId="9" fillId="36" borderId="10" xfId="53" applyNumberFormat="1" applyFont="1" applyFill="1" applyBorder="1" applyAlignment="1">
      <alignment horizontal="center"/>
      <protection/>
    </xf>
    <xf numFmtId="177" fontId="7" fillId="0" borderId="10" xfId="53" applyNumberFormat="1" applyFont="1" applyFill="1" applyBorder="1" applyAlignment="1">
      <alignment horizontal="center"/>
      <protection/>
    </xf>
    <xf numFmtId="182" fontId="9" fillId="36" borderId="10" xfId="54" applyNumberFormat="1" applyFont="1" applyFill="1" applyBorder="1" applyAlignment="1" applyProtection="1">
      <alignment horizontal="center"/>
      <protection hidden="1"/>
    </xf>
    <xf numFmtId="0" fontId="9" fillId="36" borderId="10" xfId="54" applyNumberFormat="1" applyFont="1" applyFill="1" applyBorder="1" applyAlignment="1" applyProtection="1">
      <alignment horizontal="center"/>
      <protection hidden="1"/>
    </xf>
    <xf numFmtId="182" fontId="7" fillId="0" borderId="10" xfId="54" applyNumberFormat="1" applyFont="1" applyFill="1" applyBorder="1" applyAlignment="1" applyProtection="1">
      <alignment horizontal="center"/>
      <protection hidden="1"/>
    </xf>
    <xf numFmtId="0" fontId="7" fillId="0" borderId="10" xfId="54" applyNumberFormat="1" applyFont="1" applyFill="1" applyBorder="1" applyAlignment="1" applyProtection="1">
      <alignment horizontal="center"/>
      <protection hidden="1"/>
    </xf>
    <xf numFmtId="184" fontId="7" fillId="0" borderId="10" xfId="54" applyNumberFormat="1" applyFont="1" applyFill="1" applyBorder="1" applyAlignment="1" applyProtection="1">
      <alignment horizontal="center"/>
      <protection hidden="1"/>
    </xf>
    <xf numFmtId="2" fontId="9" fillId="36" borderId="10" xfId="54" applyNumberFormat="1" applyFont="1" applyFill="1" applyBorder="1" applyAlignment="1" applyProtection="1">
      <alignment horizontal="right"/>
      <protection hidden="1"/>
    </xf>
    <xf numFmtId="2" fontId="9" fillId="36" borderId="10" xfId="54" applyNumberFormat="1" applyFont="1" applyFill="1" applyBorder="1" applyAlignment="1" applyProtection="1">
      <alignment horizontal="center"/>
      <protection hidden="1"/>
    </xf>
    <xf numFmtId="2" fontId="7" fillId="0" borderId="10" xfId="54" applyNumberFormat="1" applyFont="1" applyFill="1" applyBorder="1" applyAlignment="1" applyProtection="1">
      <alignment horizontal="right"/>
      <protection hidden="1"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1" fontId="7" fillId="0" borderId="10" xfId="54" applyNumberFormat="1" applyFont="1" applyFill="1" applyBorder="1" applyAlignment="1" applyProtection="1">
      <alignment horizontal="center"/>
      <protection hidden="1"/>
    </xf>
    <xf numFmtId="0" fontId="13" fillId="3" borderId="10" xfId="0" applyFont="1" applyFill="1" applyBorder="1" applyAlignment="1" applyProtection="1">
      <alignment horizontal="left" vertical="center" wrapText="1"/>
      <protection locked="0"/>
    </xf>
    <xf numFmtId="49" fontId="29" fillId="0" borderId="10" xfId="54" applyNumberFormat="1" applyFont="1" applyFill="1" applyBorder="1" applyAlignment="1" applyProtection="1">
      <alignment horizontal="center"/>
      <protection hidden="1"/>
    </xf>
    <xf numFmtId="49" fontId="29" fillId="0" borderId="12" xfId="54" applyNumberFormat="1" applyFont="1" applyFill="1" applyBorder="1" applyAlignment="1" applyProtection="1">
      <alignment horizontal="center"/>
      <protection hidden="1"/>
    </xf>
    <xf numFmtId="182" fontId="8" fillId="36" borderId="10" xfId="54" applyNumberFormat="1" applyFont="1" applyFill="1" applyBorder="1" applyAlignment="1" applyProtection="1">
      <alignment horizontal="center"/>
      <protection hidden="1"/>
    </xf>
    <xf numFmtId="2" fontId="8" fillId="36" borderId="10" xfId="54" applyNumberFormat="1" applyFont="1" applyFill="1" applyBorder="1" applyAlignment="1" applyProtection="1">
      <alignment horizontal="right"/>
      <protection hidden="1"/>
    </xf>
    <xf numFmtId="1" fontId="8" fillId="36" borderId="10" xfId="54" applyNumberFormat="1" applyFont="1" applyFill="1" applyBorder="1" applyAlignment="1" applyProtection="1">
      <alignment horizontal="center"/>
      <protection hidden="1"/>
    </xf>
    <xf numFmtId="184" fontId="8" fillId="36" borderId="10" xfId="54" applyNumberFormat="1" applyFont="1" applyFill="1" applyBorder="1" applyAlignment="1" applyProtection="1">
      <alignment horizontal="center"/>
      <protection hidden="1"/>
    </xf>
    <xf numFmtId="177" fontId="8" fillId="36" borderId="10" xfId="53" applyNumberFormat="1" applyFont="1" applyFill="1" applyBorder="1" applyAlignment="1">
      <alignment horizontal="center"/>
      <protection/>
    </xf>
    <xf numFmtId="182" fontId="34" fillId="0" borderId="10" xfId="54" applyNumberFormat="1" applyFont="1" applyFill="1" applyBorder="1" applyAlignment="1" applyProtection="1">
      <alignment horizontal="center"/>
      <protection hidden="1"/>
    </xf>
    <xf numFmtId="1" fontId="34" fillId="0" borderId="10" xfId="54" applyNumberFormat="1" applyFont="1" applyFill="1" applyBorder="1" applyAlignment="1" applyProtection="1">
      <alignment horizontal="center"/>
      <protection hidden="1"/>
    </xf>
    <xf numFmtId="184" fontId="34" fillId="0" borderId="10" xfId="54" applyNumberFormat="1" applyFont="1" applyFill="1" applyBorder="1" applyAlignment="1" applyProtection="1">
      <alignment horizontal="center"/>
      <protection hidden="1"/>
    </xf>
    <xf numFmtId="177" fontId="34" fillId="0" borderId="10" xfId="53" applyNumberFormat="1" applyFont="1" applyFill="1" applyBorder="1" applyAlignment="1">
      <alignment horizontal="center"/>
      <protection/>
    </xf>
    <xf numFmtId="0" fontId="34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32" fillId="0" borderId="10" xfId="54" applyNumberFormat="1" applyFont="1" applyFill="1" applyBorder="1" applyAlignment="1" applyProtection="1">
      <alignment horizontal="left" vertical="center" wrapText="1"/>
      <protection hidden="1"/>
    </xf>
    <xf numFmtId="182" fontId="32" fillId="0" borderId="10" xfId="54" applyNumberFormat="1" applyFont="1" applyFill="1" applyBorder="1" applyAlignment="1" applyProtection="1">
      <alignment horizontal="center"/>
      <protection hidden="1"/>
    </xf>
    <xf numFmtId="1" fontId="32" fillId="0" borderId="10" xfId="54" applyNumberFormat="1" applyFont="1" applyFill="1" applyBorder="1" applyAlignment="1" applyProtection="1">
      <alignment horizontal="center"/>
      <protection hidden="1"/>
    </xf>
    <xf numFmtId="184" fontId="32" fillId="0" borderId="10" xfId="54" applyNumberFormat="1" applyFont="1" applyFill="1" applyBorder="1" applyAlignment="1" applyProtection="1">
      <alignment horizontal="center"/>
      <protection hidden="1"/>
    </xf>
    <xf numFmtId="177" fontId="32" fillId="0" borderId="10" xfId="53" applyNumberFormat="1" applyFont="1" applyFill="1" applyBorder="1" applyAlignment="1">
      <alignment horizontal="center"/>
      <protection/>
    </xf>
    <xf numFmtId="49" fontId="32" fillId="0" borderId="10" xfId="54" applyNumberFormat="1" applyFont="1" applyFill="1" applyBorder="1" applyAlignment="1" applyProtection="1">
      <alignment horizontal="right"/>
      <protection hidden="1"/>
    </xf>
    <xf numFmtId="49" fontId="34" fillId="0" borderId="10" xfId="54" applyNumberFormat="1" applyFont="1" applyFill="1" applyBorder="1" applyAlignment="1" applyProtection="1">
      <alignment horizontal="right"/>
      <protection hidden="1"/>
    </xf>
    <xf numFmtId="3" fontId="34" fillId="0" borderId="10" xfId="53" applyNumberFormat="1" applyFont="1" applyFill="1" applyBorder="1" applyAlignment="1">
      <alignment horizontal="center"/>
      <protection/>
    </xf>
    <xf numFmtId="49" fontId="23" fillId="36" borderId="10" xfId="0" applyNumberFormat="1" applyFont="1" applyFill="1" applyBorder="1" applyAlignment="1">
      <alignment horizontal="center"/>
    </xf>
    <xf numFmtId="2" fontId="9" fillId="36" borderId="10" xfId="0" applyNumberFormat="1" applyFont="1" applyFill="1" applyBorder="1" applyAlignment="1">
      <alignment horizontal="center"/>
    </xf>
    <xf numFmtId="1" fontId="10" fillId="36" borderId="10" xfId="0" applyNumberFormat="1" applyFont="1" applyFill="1" applyBorder="1" applyAlignment="1">
      <alignment horizontal="left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right" vertical="center" wrapText="1"/>
    </xf>
    <xf numFmtId="0" fontId="35" fillId="36" borderId="10" xfId="54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53" applyNumberFormat="1" applyFont="1" applyFill="1" applyBorder="1" applyAlignment="1" applyProtection="1">
      <alignment horizontal="center" wrapText="1"/>
      <protection hidden="1"/>
    </xf>
    <xf numFmtId="49" fontId="7" fillId="32" borderId="10" xfId="53" applyNumberFormat="1" applyFont="1" applyFill="1" applyBorder="1" applyAlignment="1" applyProtection="1">
      <alignment horizontal="center" wrapText="1"/>
      <protection hidden="1"/>
    </xf>
    <xf numFmtId="49" fontId="7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9" fillId="36" borderId="10" xfId="54" applyNumberFormat="1" applyFont="1" applyFill="1" applyBorder="1" applyAlignment="1" applyProtection="1">
      <alignment horizontal="center"/>
      <protection hidden="1"/>
    </xf>
    <xf numFmtId="49" fontId="8" fillId="36" borderId="10" xfId="54" applyNumberFormat="1" applyFont="1" applyFill="1" applyBorder="1" applyAlignment="1" applyProtection="1">
      <alignment horizontal="center"/>
      <protection hidden="1"/>
    </xf>
    <xf numFmtId="49" fontId="32" fillId="0" borderId="10" xfId="54" applyNumberFormat="1" applyFont="1" applyFill="1" applyBorder="1" applyAlignment="1" applyProtection="1">
      <alignment horizontal="center"/>
      <protection hidden="1"/>
    </xf>
    <xf numFmtId="49" fontId="34" fillId="0" borderId="10" xfId="54" applyNumberFormat="1" applyFont="1" applyFill="1" applyBorder="1" applyAlignment="1" applyProtection="1">
      <alignment horizontal="center"/>
      <protection hidden="1"/>
    </xf>
    <xf numFmtId="49" fontId="9" fillId="0" borderId="10" xfId="0" applyNumberFormat="1" applyFont="1" applyBorder="1" applyAlignment="1">
      <alignment horizontal="center"/>
    </xf>
    <xf numFmtId="49" fontId="28" fillId="36" borderId="10" xfId="54" applyNumberFormat="1" applyFont="1" applyFill="1" applyBorder="1" applyAlignment="1" applyProtection="1">
      <alignment horizontal="center"/>
      <protection hidden="1"/>
    </xf>
    <xf numFmtId="49" fontId="9" fillId="15" borderId="10" xfId="0" applyNumberFormat="1" applyFont="1" applyFill="1" applyBorder="1" applyAlignment="1">
      <alignment horizontal="center" wrapText="1"/>
    </xf>
    <xf numFmtId="49" fontId="9" fillId="15" borderId="10" xfId="0" applyNumberFormat="1" applyFont="1" applyFill="1" applyBorder="1" applyAlignment="1">
      <alignment horizontal="center"/>
    </xf>
    <xf numFmtId="2" fontId="9" fillId="15" borderId="10" xfId="0" applyNumberFormat="1" applyFont="1" applyFill="1" applyBorder="1" applyAlignment="1">
      <alignment horizontal="center" wrapText="1"/>
    </xf>
    <xf numFmtId="49" fontId="8" fillId="15" borderId="10" xfId="0" applyNumberFormat="1" applyFont="1" applyFill="1" applyBorder="1" applyAlignment="1">
      <alignment horizontal="left" vertical="center" wrapText="1"/>
    </xf>
    <xf numFmtId="49" fontId="8" fillId="15" borderId="10" xfId="0" applyNumberFormat="1" applyFont="1" applyFill="1" applyBorder="1" applyAlignment="1">
      <alignment horizontal="center" wrapText="1"/>
    </xf>
    <xf numFmtId="49" fontId="21" fillId="15" borderId="10" xfId="0" applyNumberFormat="1" applyFont="1" applyFill="1" applyBorder="1" applyAlignment="1">
      <alignment horizontal="center" wrapText="1"/>
    </xf>
    <xf numFmtId="2" fontId="9" fillId="15" borderId="10" xfId="0" applyNumberFormat="1" applyFont="1" applyFill="1" applyBorder="1" applyAlignment="1">
      <alignment horizontal="center"/>
    </xf>
    <xf numFmtId="49" fontId="8" fillId="15" borderId="10" xfId="0" applyNumberFormat="1" applyFont="1" applyFill="1" applyBorder="1" applyAlignment="1">
      <alignment wrapText="1"/>
    </xf>
    <xf numFmtId="49" fontId="8" fillId="15" borderId="10" xfId="0" applyNumberFormat="1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/>
    </xf>
    <xf numFmtId="2" fontId="21" fillId="15" borderId="10" xfId="0" applyNumberFormat="1" applyFont="1" applyFill="1" applyBorder="1" applyAlignment="1">
      <alignment horizontal="center"/>
    </xf>
    <xf numFmtId="1" fontId="10" fillId="15" borderId="10" xfId="0" applyNumberFormat="1" applyFont="1" applyFill="1" applyBorder="1" applyAlignment="1">
      <alignment horizontal="left" vertical="center" wrapText="1"/>
    </xf>
    <xf numFmtId="49" fontId="8" fillId="15" borderId="10" xfId="0" applyNumberFormat="1" applyFont="1" applyFill="1" applyBorder="1" applyAlignment="1">
      <alignment horizontal="center" vertical="center" wrapText="1"/>
    </xf>
    <xf numFmtId="49" fontId="8" fillId="15" borderId="10" xfId="0" applyNumberFormat="1" applyFont="1" applyFill="1" applyBorder="1" applyAlignment="1">
      <alignment horizontal="right" vertical="center" wrapText="1"/>
    </xf>
    <xf numFmtId="49" fontId="23" fillId="15" borderId="10" xfId="0" applyNumberFormat="1" applyFont="1" applyFill="1" applyBorder="1" applyAlignment="1">
      <alignment horizontal="center"/>
    </xf>
    <xf numFmtId="0" fontId="33" fillId="15" borderId="10" xfId="54" applyNumberFormat="1" applyFont="1" applyFill="1" applyBorder="1" applyAlignment="1" applyProtection="1">
      <alignment horizontal="left" vertical="center" wrapText="1"/>
      <protection hidden="1"/>
    </xf>
    <xf numFmtId="182" fontId="8" fillId="15" borderId="10" xfId="54" applyNumberFormat="1" applyFont="1" applyFill="1" applyBorder="1" applyAlignment="1" applyProtection="1">
      <alignment horizontal="center"/>
      <protection hidden="1"/>
    </xf>
    <xf numFmtId="2" fontId="8" fillId="15" borderId="10" xfId="54" applyNumberFormat="1" applyFont="1" applyFill="1" applyBorder="1" applyAlignment="1" applyProtection="1">
      <alignment horizontal="right"/>
      <protection hidden="1"/>
    </xf>
    <xf numFmtId="1" fontId="8" fillId="15" borderId="10" xfId="54" applyNumberFormat="1" applyFont="1" applyFill="1" applyBorder="1" applyAlignment="1" applyProtection="1">
      <alignment horizontal="center"/>
      <protection hidden="1"/>
    </xf>
    <xf numFmtId="49" fontId="8" fillId="15" borderId="10" xfId="54" applyNumberFormat="1" applyFont="1" applyFill="1" applyBorder="1" applyAlignment="1" applyProtection="1">
      <alignment horizontal="center"/>
      <protection hidden="1"/>
    </xf>
    <xf numFmtId="184" fontId="8" fillId="15" borderId="10" xfId="54" applyNumberFormat="1" applyFont="1" applyFill="1" applyBorder="1" applyAlignment="1" applyProtection="1">
      <alignment horizontal="center"/>
      <protection hidden="1"/>
    </xf>
    <xf numFmtId="177" fontId="8" fillId="15" borderId="10" xfId="53" applyNumberFormat="1" applyFont="1" applyFill="1" applyBorder="1" applyAlignment="1">
      <alignment horizontal="center"/>
      <protection/>
    </xf>
    <xf numFmtId="49" fontId="27" fillId="15" borderId="10" xfId="0" applyNumberFormat="1" applyFont="1" applyFill="1" applyBorder="1" applyAlignment="1">
      <alignment horizontal="right" vertical="center" wrapText="1"/>
    </xf>
    <xf numFmtId="2" fontId="8" fillId="15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wrapText="1"/>
    </xf>
    <xf numFmtId="0" fontId="9" fillId="37" borderId="10" xfId="0" applyFont="1" applyFill="1" applyBorder="1" applyAlignment="1">
      <alignment horizontal="center" wrapText="1"/>
    </xf>
    <xf numFmtId="49" fontId="21" fillId="37" borderId="10" xfId="0" applyNumberFormat="1" applyFont="1" applyFill="1" applyBorder="1" applyAlignment="1">
      <alignment horizontal="center"/>
    </xf>
    <xf numFmtId="2" fontId="9" fillId="37" borderId="10" xfId="0" applyNumberFormat="1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wrapText="1"/>
    </xf>
    <xf numFmtId="49" fontId="7" fillId="37" borderId="10" xfId="0" applyNumberFormat="1" applyFont="1" applyFill="1" applyBorder="1" applyAlignment="1">
      <alignment wrapText="1"/>
    </xf>
    <xf numFmtId="49" fontId="7" fillId="37" borderId="10" xfId="0" applyNumberFormat="1" applyFont="1" applyFill="1" applyBorder="1" applyAlignment="1">
      <alignment horizontal="center" wrapText="1"/>
    </xf>
    <xf numFmtId="2" fontId="7" fillId="37" borderId="10" xfId="0" applyNumberFormat="1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49" fontId="23" fillId="37" borderId="10" xfId="0" applyNumberFormat="1" applyFont="1" applyFill="1" applyBorder="1" applyAlignment="1">
      <alignment horizontal="center"/>
    </xf>
    <xf numFmtId="0" fontId="9" fillId="14" borderId="10" xfId="0" applyFont="1" applyFill="1" applyBorder="1" applyAlignment="1">
      <alignment wrapText="1"/>
    </xf>
    <xf numFmtId="49" fontId="9" fillId="14" borderId="10" xfId="0" applyNumberFormat="1" applyFont="1" applyFill="1" applyBorder="1" applyAlignment="1">
      <alignment horizontal="center"/>
    </xf>
    <xf numFmtId="49" fontId="21" fillId="14" borderId="10" xfId="0" applyNumberFormat="1" applyFont="1" applyFill="1" applyBorder="1" applyAlignment="1">
      <alignment horizontal="center" wrapText="1"/>
    </xf>
    <xf numFmtId="2" fontId="9" fillId="14" borderId="10" xfId="0" applyNumberFormat="1" applyFont="1" applyFill="1" applyBorder="1" applyAlignment="1">
      <alignment horizontal="center"/>
    </xf>
    <xf numFmtId="0" fontId="9" fillId="37" borderId="10" xfId="0" applyNumberFormat="1" applyFont="1" applyFill="1" applyBorder="1" applyAlignment="1">
      <alignment horizontal="left" wrapText="1"/>
    </xf>
    <xf numFmtId="49" fontId="21" fillId="37" borderId="10" xfId="0" applyNumberFormat="1" applyFont="1" applyFill="1" applyBorder="1" applyAlignment="1">
      <alignment horizontal="center" wrapText="1"/>
    </xf>
    <xf numFmtId="0" fontId="7" fillId="37" borderId="10" xfId="0" applyFont="1" applyFill="1" applyBorder="1" applyAlignment="1">
      <alignment wrapText="1"/>
    </xf>
    <xf numFmtId="0" fontId="7" fillId="37" borderId="10" xfId="53" applyNumberFormat="1" applyFont="1" applyFill="1" applyBorder="1" applyAlignment="1" applyProtection="1">
      <alignment horizontal="left" vertical="center" wrapText="1"/>
      <protection hidden="1"/>
    </xf>
    <xf numFmtId="49" fontId="9" fillId="37" borderId="10" xfId="0" applyNumberFormat="1" applyFont="1" applyFill="1" applyBorder="1" applyAlignment="1">
      <alignment horizontal="left" wrapText="1"/>
    </xf>
    <xf numFmtId="49" fontId="9" fillId="37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left" wrapText="1"/>
    </xf>
    <xf numFmtId="0" fontId="21" fillId="37" borderId="10" xfId="0" applyFont="1" applyFill="1" applyBorder="1" applyAlignment="1">
      <alignment horizontal="center"/>
    </xf>
    <xf numFmtId="1" fontId="9" fillId="37" borderId="10" xfId="0" applyNumberFormat="1" applyFont="1" applyFill="1" applyBorder="1" applyAlignment="1">
      <alignment horizontal="left" vertical="center" wrapText="1"/>
    </xf>
    <xf numFmtId="186" fontId="9" fillId="37" borderId="10" xfId="0" applyNumberFormat="1" applyFont="1" applyFill="1" applyBorder="1" applyAlignment="1">
      <alignment wrapText="1"/>
    </xf>
    <xf numFmtId="49" fontId="9" fillId="37" borderId="10" xfId="0" applyNumberFormat="1" applyFont="1" applyFill="1" applyBorder="1" applyAlignment="1">
      <alignment horizontal="left"/>
    </xf>
    <xf numFmtId="0" fontId="21" fillId="15" borderId="10" xfId="0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 vertical="center" wrapText="1"/>
    </xf>
    <xf numFmtId="2" fontId="9" fillId="37" borderId="10" xfId="0" applyNumberFormat="1" applyFont="1" applyFill="1" applyBorder="1" applyAlignment="1">
      <alignment horizontal="center" wrapText="1"/>
    </xf>
    <xf numFmtId="2" fontId="9" fillId="37" borderId="10" xfId="54" applyNumberFormat="1" applyFont="1" applyFill="1" applyBorder="1" applyAlignment="1" applyProtection="1">
      <alignment horizontal="left" wrapText="1"/>
      <protection hidden="1"/>
    </xf>
    <xf numFmtId="0" fontId="23" fillId="37" borderId="10" xfId="0" applyFont="1" applyFill="1" applyBorder="1" applyAlignment="1">
      <alignment horizontal="center"/>
    </xf>
    <xf numFmtId="0" fontId="9" fillId="37" borderId="10" xfId="0" applyNumberFormat="1" applyFont="1" applyFill="1" applyBorder="1" applyAlignment="1">
      <alignment wrapText="1"/>
    </xf>
    <xf numFmtId="0" fontId="9" fillId="37" borderId="10" xfId="0" applyNumberFormat="1" applyFont="1" applyFill="1" applyBorder="1" applyAlignment="1">
      <alignment horizontal="center" wrapText="1"/>
    </xf>
    <xf numFmtId="0" fontId="7" fillId="37" borderId="10" xfId="0" applyNumberFormat="1" applyFont="1" applyFill="1" applyBorder="1" applyAlignment="1">
      <alignment horizontal="center" wrapText="1"/>
    </xf>
    <xf numFmtId="0" fontId="26" fillId="37" borderId="10" xfId="0" applyNumberFormat="1" applyFont="1" applyFill="1" applyBorder="1" applyAlignment="1">
      <alignment wrapText="1"/>
    </xf>
    <xf numFmtId="2" fontId="9" fillId="37" borderId="10" xfId="0" applyNumberFormat="1" applyFont="1" applyFill="1" applyBorder="1" applyAlignment="1">
      <alignment horizontal="left" wrapText="1"/>
    </xf>
    <xf numFmtId="0" fontId="7" fillId="37" borderId="10" xfId="0" applyNumberFormat="1" applyFont="1" applyFill="1" applyBorder="1" applyAlignment="1">
      <alignment horizontal="left" wrapText="1"/>
    </xf>
    <xf numFmtId="0" fontId="7" fillId="37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left" vertical="center" wrapText="1"/>
    </xf>
    <xf numFmtId="0" fontId="9" fillId="37" borderId="10" xfId="53" applyNumberFormat="1" applyFont="1" applyFill="1" applyBorder="1" applyAlignment="1" applyProtection="1">
      <alignment horizontal="center" wrapText="1"/>
      <protection hidden="1"/>
    </xf>
    <xf numFmtId="0" fontId="7" fillId="37" borderId="10" xfId="53" applyNumberFormat="1" applyFont="1" applyFill="1" applyBorder="1" applyAlignment="1" applyProtection="1">
      <alignment horizontal="center" wrapText="1"/>
      <protection hidden="1"/>
    </xf>
    <xf numFmtId="0" fontId="26" fillId="37" borderId="10" xfId="0" applyFont="1" applyFill="1" applyBorder="1" applyAlignment="1">
      <alignment horizontal="left" vertical="center" wrapText="1"/>
    </xf>
    <xf numFmtId="0" fontId="21" fillId="37" borderId="10" xfId="53" applyNumberFormat="1" applyFont="1" applyFill="1" applyBorder="1" applyAlignment="1" applyProtection="1">
      <alignment horizontal="center" wrapText="1"/>
      <protection hidden="1"/>
    </xf>
    <xf numFmtId="49" fontId="9" fillId="38" borderId="10" xfId="0" applyNumberFormat="1" applyFont="1" applyFill="1" applyBorder="1" applyAlignment="1">
      <alignment wrapText="1"/>
    </xf>
    <xf numFmtId="0" fontId="9" fillId="38" borderId="10" xfId="53" applyNumberFormat="1" applyFont="1" applyFill="1" applyBorder="1" applyAlignment="1" applyProtection="1">
      <alignment horizontal="center" wrapText="1"/>
      <protection hidden="1"/>
    </xf>
    <xf numFmtId="49" fontId="9" fillId="38" borderId="10" xfId="0" applyNumberFormat="1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2" fontId="9" fillId="38" borderId="10" xfId="0" applyNumberFormat="1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 wrapText="1"/>
    </xf>
    <xf numFmtId="49" fontId="7" fillId="37" borderId="10" xfId="53" applyNumberFormat="1" applyFont="1" applyFill="1" applyBorder="1" applyAlignment="1" applyProtection="1">
      <alignment horizontal="center" wrapText="1"/>
      <protection hidden="1"/>
    </xf>
    <xf numFmtId="49" fontId="9" fillId="37" borderId="10" xfId="0" applyNumberFormat="1" applyFont="1" applyFill="1" applyBorder="1" applyAlignment="1">
      <alignment horizontal="left" vertical="center" wrapText="1"/>
    </xf>
    <xf numFmtId="49" fontId="23" fillId="37" borderId="10" xfId="0" applyNumberFormat="1" applyFont="1" applyFill="1" applyBorder="1" applyAlignment="1">
      <alignment horizontal="center" wrapText="1"/>
    </xf>
    <xf numFmtId="49" fontId="9" fillId="37" borderId="10" xfId="0" applyNumberFormat="1" applyFont="1" applyFill="1" applyBorder="1" applyAlignment="1">
      <alignment wrapText="1"/>
    </xf>
    <xf numFmtId="2" fontId="9" fillId="37" borderId="10" xfId="0" applyNumberFormat="1" applyFont="1" applyFill="1" applyBorder="1" applyAlignment="1">
      <alignment horizontal="center" vertical="center" wrapText="1"/>
    </xf>
    <xf numFmtId="49" fontId="23" fillId="38" borderId="10" xfId="0" applyNumberFormat="1" applyFont="1" applyFill="1" applyBorder="1" applyAlignment="1">
      <alignment horizontal="center"/>
    </xf>
    <xf numFmtId="49" fontId="9" fillId="9" borderId="10" xfId="0" applyNumberFormat="1" applyFont="1" applyFill="1" applyBorder="1" applyAlignment="1">
      <alignment wrapText="1"/>
    </xf>
    <xf numFmtId="49" fontId="9" fillId="9" borderId="10" xfId="0" applyNumberFormat="1" applyFont="1" applyFill="1" applyBorder="1" applyAlignment="1">
      <alignment horizontal="center"/>
    </xf>
    <xf numFmtId="49" fontId="23" fillId="9" borderId="10" xfId="0" applyNumberFormat="1" applyFont="1" applyFill="1" applyBorder="1" applyAlignment="1">
      <alignment horizontal="center"/>
    </xf>
    <xf numFmtId="2" fontId="9" fillId="9" borderId="10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center"/>
    </xf>
    <xf numFmtId="1" fontId="9" fillId="37" borderId="10" xfId="0" applyNumberFormat="1" applyFont="1" applyFill="1" applyBorder="1" applyAlignment="1">
      <alignment horizontal="center" wrapText="1"/>
    </xf>
    <xf numFmtId="0" fontId="9" fillId="38" borderId="10" xfId="0" applyFont="1" applyFill="1" applyBorder="1" applyAlignment="1">
      <alignment horizontal="center" wrapText="1"/>
    </xf>
    <xf numFmtId="0" fontId="9" fillId="38" borderId="10" xfId="0" applyFont="1" applyFill="1" applyBorder="1" applyAlignment="1">
      <alignment wrapText="1"/>
    </xf>
    <xf numFmtId="0" fontId="7" fillId="37" borderId="10" xfId="53" applyNumberFormat="1" applyFont="1" applyFill="1" applyBorder="1" applyAlignment="1" applyProtection="1">
      <alignment horizontal="center" vertical="center" wrapText="1"/>
      <protection hidden="1"/>
    </xf>
    <xf numFmtId="49" fontId="7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21" fillId="37" borderId="10" xfId="53" applyNumberFormat="1" applyFont="1" applyFill="1" applyBorder="1" applyAlignment="1" applyProtection="1">
      <alignment horizontal="center" vertical="center" wrapText="1"/>
      <protection hidden="1"/>
    </xf>
    <xf numFmtId="49" fontId="8" fillId="39" borderId="10" xfId="0" applyNumberFormat="1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8" fillId="39" borderId="10" xfId="0" applyNumberFormat="1" applyFont="1" applyFill="1" applyBorder="1" applyAlignment="1">
      <alignment horizontal="right" vertical="center" wrapText="1"/>
    </xf>
    <xf numFmtId="49" fontId="27" fillId="39" borderId="10" xfId="0" applyNumberFormat="1" applyFont="1" applyFill="1" applyBorder="1" applyAlignment="1">
      <alignment horizontal="right" vertical="center" wrapText="1"/>
    </xf>
    <xf numFmtId="2" fontId="8" fillId="39" borderId="10" xfId="0" applyNumberFormat="1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 wrapText="1"/>
    </xf>
    <xf numFmtId="49" fontId="23" fillId="37" borderId="10" xfId="0" applyNumberFormat="1" applyFont="1" applyFill="1" applyBorder="1" applyAlignment="1">
      <alignment horizontal="center" vertical="center" wrapText="1"/>
    </xf>
    <xf numFmtId="2" fontId="7" fillId="37" borderId="10" xfId="54" applyNumberFormat="1" applyFont="1" applyFill="1" applyBorder="1" applyAlignment="1" applyProtection="1">
      <alignment horizontal="left" wrapText="1"/>
      <protection hidden="1"/>
    </xf>
    <xf numFmtId="49" fontId="8" fillId="39" borderId="10" xfId="0" applyNumberFormat="1" applyFont="1" applyFill="1" applyBorder="1" applyAlignment="1">
      <alignment wrapText="1"/>
    </xf>
    <xf numFmtId="0" fontId="6" fillId="39" borderId="10" xfId="53" applyNumberFormat="1" applyFont="1" applyFill="1" applyBorder="1" applyAlignment="1" applyProtection="1">
      <alignment horizontal="center" wrapText="1"/>
      <protection hidden="1"/>
    </xf>
    <xf numFmtId="49" fontId="8" fillId="39" borderId="10" xfId="0" applyNumberFormat="1" applyFont="1" applyFill="1" applyBorder="1" applyAlignment="1">
      <alignment horizontal="center"/>
    </xf>
    <xf numFmtId="49" fontId="27" fillId="39" borderId="10" xfId="0" applyNumberFormat="1" applyFont="1" applyFill="1" applyBorder="1" applyAlignment="1">
      <alignment horizontal="center"/>
    </xf>
    <xf numFmtId="2" fontId="8" fillId="39" borderId="10" xfId="0" applyNumberFormat="1" applyFont="1" applyFill="1" applyBorder="1" applyAlignment="1">
      <alignment horizontal="center"/>
    </xf>
    <xf numFmtId="177" fontId="34" fillId="0" borderId="13" xfId="53" applyNumberFormat="1" applyFont="1" applyFill="1" applyBorder="1" applyAlignment="1">
      <alignment horizontal="center"/>
      <protection/>
    </xf>
    <xf numFmtId="3" fontId="32" fillId="0" borderId="10" xfId="53" applyNumberFormat="1" applyFont="1" applyFill="1" applyBorder="1" applyAlignment="1">
      <alignment horizontal="center"/>
      <protection/>
    </xf>
    <xf numFmtId="177" fontId="32" fillId="0" borderId="13" xfId="53" applyNumberFormat="1" applyFont="1" applyFill="1" applyBorder="1" applyAlignment="1">
      <alignment horizontal="center"/>
      <protection/>
    </xf>
    <xf numFmtId="0" fontId="8" fillId="15" borderId="10" xfId="0" applyFont="1" applyFill="1" applyBorder="1" applyAlignment="1">
      <alignment horizontal="center"/>
    </xf>
    <xf numFmtId="0" fontId="13" fillId="15" borderId="10" xfId="0" applyFont="1" applyFill="1" applyBorder="1" applyAlignment="1">
      <alignment/>
    </xf>
    <xf numFmtId="0" fontId="9" fillId="15" borderId="10" xfId="53" applyNumberFormat="1" applyFont="1" applyFill="1" applyBorder="1" applyAlignment="1" applyProtection="1">
      <alignment horizontal="center" wrapText="1"/>
      <protection hidden="1"/>
    </xf>
    <xf numFmtId="49" fontId="13" fillId="15" borderId="10" xfId="0" applyNumberFormat="1" applyFont="1" applyFill="1" applyBorder="1" applyAlignment="1">
      <alignment/>
    </xf>
    <xf numFmtId="2" fontId="13" fillId="15" borderId="13" xfId="0" applyNumberFormat="1" applyFont="1" applyFill="1" applyBorder="1" applyAlignment="1">
      <alignment horizontal="center"/>
    </xf>
    <xf numFmtId="2" fontId="13" fillId="15" borderId="10" xfId="0" applyNumberFormat="1" applyFont="1" applyFill="1" applyBorder="1" applyAlignment="1">
      <alignment horizontal="center"/>
    </xf>
    <xf numFmtId="0" fontId="9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9" fillId="37" borderId="10" xfId="0" applyNumberFormat="1" applyFont="1" applyFill="1" applyBorder="1" applyAlignment="1">
      <alignment/>
    </xf>
    <xf numFmtId="49" fontId="75" fillId="15" borderId="10" xfId="0" applyNumberFormat="1" applyFont="1" applyFill="1" applyBorder="1" applyAlignment="1">
      <alignment horizontal="left" wrapText="1"/>
    </xf>
    <xf numFmtId="49" fontId="75" fillId="15" borderId="10" xfId="0" applyNumberFormat="1" applyFont="1" applyFill="1" applyBorder="1" applyAlignment="1">
      <alignment horizontal="center"/>
    </xf>
    <xf numFmtId="49" fontId="76" fillId="15" borderId="10" xfId="0" applyNumberFormat="1" applyFont="1" applyFill="1" applyBorder="1" applyAlignment="1">
      <alignment horizontal="center"/>
    </xf>
    <xf numFmtId="2" fontId="75" fillId="15" borderId="10" xfId="0" applyNumberFormat="1" applyFont="1" applyFill="1" applyBorder="1" applyAlignment="1">
      <alignment horizontal="center"/>
    </xf>
    <xf numFmtId="49" fontId="75" fillId="4" borderId="10" xfId="0" applyNumberFormat="1" applyFont="1" applyFill="1" applyBorder="1" applyAlignment="1">
      <alignment horizontal="left" wrapText="1"/>
    </xf>
    <xf numFmtId="49" fontId="75" fillId="4" borderId="10" xfId="0" applyNumberFormat="1" applyFont="1" applyFill="1" applyBorder="1" applyAlignment="1">
      <alignment horizontal="center"/>
    </xf>
    <xf numFmtId="49" fontId="76" fillId="4" borderId="10" xfId="0" applyNumberFormat="1" applyFont="1" applyFill="1" applyBorder="1" applyAlignment="1">
      <alignment horizontal="center"/>
    </xf>
    <xf numFmtId="2" fontId="75" fillId="4" borderId="10" xfId="0" applyNumberFormat="1" applyFont="1" applyFill="1" applyBorder="1" applyAlignment="1">
      <alignment horizontal="center"/>
    </xf>
    <xf numFmtId="49" fontId="75" fillId="18" borderId="10" xfId="0" applyNumberFormat="1" applyFont="1" applyFill="1" applyBorder="1" applyAlignment="1">
      <alignment horizontal="left" vertical="center" wrapText="1"/>
    </xf>
    <xf numFmtId="49" fontId="75" fillId="18" borderId="10" xfId="0" applyNumberFormat="1" applyFont="1" applyFill="1" applyBorder="1" applyAlignment="1">
      <alignment horizontal="center"/>
    </xf>
    <xf numFmtId="49" fontId="77" fillId="18" borderId="10" xfId="0" applyNumberFormat="1" applyFont="1" applyFill="1" applyBorder="1" applyAlignment="1">
      <alignment horizontal="center"/>
    </xf>
    <xf numFmtId="2" fontId="75" fillId="18" borderId="10" xfId="0" applyNumberFormat="1" applyFont="1" applyFill="1" applyBorder="1" applyAlignment="1">
      <alignment horizontal="center"/>
    </xf>
    <xf numFmtId="49" fontId="75" fillId="34" borderId="10" xfId="0" applyNumberFormat="1" applyFont="1" applyFill="1" applyBorder="1" applyAlignment="1">
      <alignment horizontal="left" vertical="center" wrapText="1"/>
    </xf>
    <xf numFmtId="49" fontId="75" fillId="34" borderId="10" xfId="0" applyNumberFormat="1" applyFont="1" applyFill="1" applyBorder="1" applyAlignment="1">
      <alignment horizontal="center"/>
    </xf>
    <xf numFmtId="49" fontId="77" fillId="34" borderId="10" xfId="0" applyNumberFormat="1" applyFont="1" applyFill="1" applyBorder="1" applyAlignment="1">
      <alignment horizontal="center"/>
    </xf>
    <xf numFmtId="2" fontId="75" fillId="34" borderId="10" xfId="0" applyNumberFormat="1" applyFont="1" applyFill="1" applyBorder="1" applyAlignment="1">
      <alignment horizontal="center"/>
    </xf>
    <xf numFmtId="49" fontId="78" fillId="35" borderId="10" xfId="0" applyNumberFormat="1" applyFont="1" applyFill="1" applyBorder="1" applyAlignment="1">
      <alignment wrapText="1"/>
    </xf>
    <xf numFmtId="49" fontId="78" fillId="35" borderId="10" xfId="0" applyNumberFormat="1" applyFont="1" applyFill="1" applyBorder="1" applyAlignment="1">
      <alignment horizontal="center"/>
    </xf>
    <xf numFmtId="49" fontId="76" fillId="35" borderId="10" xfId="0" applyNumberFormat="1" applyFont="1" applyFill="1" applyBorder="1" applyAlignment="1">
      <alignment horizontal="center"/>
    </xf>
    <xf numFmtId="2" fontId="78" fillId="35" borderId="10" xfId="0" applyNumberFormat="1" applyFont="1" applyFill="1" applyBorder="1" applyAlignment="1">
      <alignment horizontal="center"/>
    </xf>
    <xf numFmtId="49" fontId="78" fillId="32" borderId="10" xfId="0" applyNumberFormat="1" applyFont="1" applyFill="1" applyBorder="1" applyAlignment="1">
      <alignment wrapText="1"/>
    </xf>
    <xf numFmtId="49" fontId="78" fillId="32" borderId="10" xfId="0" applyNumberFormat="1" applyFont="1" applyFill="1" applyBorder="1" applyAlignment="1">
      <alignment horizontal="center"/>
    </xf>
    <xf numFmtId="49" fontId="76" fillId="32" borderId="10" xfId="0" applyNumberFormat="1" applyFont="1" applyFill="1" applyBorder="1" applyAlignment="1">
      <alignment horizontal="center"/>
    </xf>
    <xf numFmtId="2" fontId="78" fillId="32" borderId="10" xfId="0" applyNumberFormat="1" applyFont="1" applyFill="1" applyBorder="1" applyAlignment="1">
      <alignment horizontal="center"/>
    </xf>
    <xf numFmtId="0" fontId="78" fillId="35" borderId="10" xfId="0" applyFont="1" applyFill="1" applyBorder="1" applyAlignment="1">
      <alignment horizontal="left" wrapText="1"/>
    </xf>
    <xf numFmtId="49" fontId="78" fillId="0" borderId="10" xfId="0" applyNumberFormat="1" applyFont="1" applyBorder="1" applyAlignment="1">
      <alignment/>
    </xf>
    <xf numFmtId="49" fontId="78" fillId="0" borderId="10" xfId="0" applyNumberFormat="1" applyFont="1" applyBorder="1" applyAlignment="1">
      <alignment horizontal="center"/>
    </xf>
    <xf numFmtId="49" fontId="76" fillId="0" borderId="10" xfId="0" applyNumberFormat="1" applyFont="1" applyBorder="1" applyAlignment="1">
      <alignment horizontal="center"/>
    </xf>
    <xf numFmtId="2" fontId="78" fillId="0" borderId="10" xfId="0" applyNumberFormat="1" applyFont="1" applyBorder="1" applyAlignment="1">
      <alignment horizontal="center"/>
    </xf>
    <xf numFmtId="0" fontId="75" fillId="4" borderId="10" xfId="0" applyFont="1" applyFill="1" applyBorder="1" applyAlignment="1">
      <alignment horizontal="left" wrapText="1"/>
    </xf>
    <xf numFmtId="0" fontId="75" fillId="4" borderId="10" xfId="0" applyFont="1" applyFill="1" applyBorder="1" applyAlignment="1">
      <alignment horizontal="center" wrapText="1"/>
    </xf>
    <xf numFmtId="0" fontId="9" fillId="40" borderId="10" xfId="0" applyFont="1" applyFill="1" applyBorder="1" applyAlignment="1">
      <alignment horizontal="left" wrapText="1"/>
    </xf>
    <xf numFmtId="49" fontId="9" fillId="40" borderId="10" xfId="0" applyNumberFormat="1" applyFont="1" applyFill="1" applyBorder="1" applyAlignment="1">
      <alignment horizontal="center"/>
    </xf>
    <xf numFmtId="49" fontId="21" fillId="40" borderId="10" xfId="0" applyNumberFormat="1" applyFont="1" applyFill="1" applyBorder="1" applyAlignment="1">
      <alignment horizontal="center" wrapText="1"/>
    </xf>
    <xf numFmtId="2" fontId="9" fillId="40" borderId="10" xfId="0" applyNumberFormat="1" applyFont="1" applyFill="1" applyBorder="1" applyAlignment="1">
      <alignment horizontal="center"/>
    </xf>
    <xf numFmtId="0" fontId="21" fillId="40" borderId="10" xfId="0" applyFont="1" applyFill="1" applyBorder="1" applyAlignment="1">
      <alignment horizontal="center"/>
    </xf>
    <xf numFmtId="0" fontId="7" fillId="37" borderId="10" xfId="0" applyNumberFormat="1" applyFont="1" applyFill="1" applyBorder="1" applyAlignment="1">
      <alignment wrapText="1"/>
    </xf>
    <xf numFmtId="0" fontId="21" fillId="37" borderId="10" xfId="0" applyFont="1" applyFill="1" applyBorder="1" applyAlignment="1">
      <alignment horizontal="center" wrapText="1"/>
    </xf>
    <xf numFmtId="2" fontId="9" fillId="37" borderId="10" xfId="0" applyNumberFormat="1" applyFont="1" applyFill="1" applyBorder="1" applyAlignment="1">
      <alignment wrapText="1"/>
    </xf>
    <xf numFmtId="0" fontId="9" fillId="41" borderId="10" xfId="0" applyFont="1" applyFill="1" applyBorder="1" applyAlignment="1">
      <alignment horizontal="left" wrapText="1"/>
    </xf>
    <xf numFmtId="49" fontId="9" fillId="41" borderId="10" xfId="0" applyNumberFormat="1" applyFont="1" applyFill="1" applyBorder="1" applyAlignment="1">
      <alignment horizontal="center"/>
    </xf>
    <xf numFmtId="49" fontId="21" fillId="41" borderId="10" xfId="0" applyNumberFormat="1" applyFont="1" applyFill="1" applyBorder="1" applyAlignment="1">
      <alignment horizontal="center"/>
    </xf>
    <xf numFmtId="2" fontId="9" fillId="41" borderId="10" xfId="0" applyNumberFormat="1" applyFont="1" applyFill="1" applyBorder="1" applyAlignment="1">
      <alignment horizontal="center"/>
    </xf>
    <xf numFmtId="0" fontId="9" fillId="12" borderId="10" xfId="0" applyFont="1" applyFill="1" applyBorder="1" applyAlignment="1">
      <alignment horizontal="left" wrapText="1"/>
    </xf>
    <xf numFmtId="49" fontId="9" fillId="12" borderId="10" xfId="0" applyNumberFormat="1" applyFont="1" applyFill="1" applyBorder="1" applyAlignment="1">
      <alignment horizontal="center"/>
    </xf>
    <xf numFmtId="49" fontId="21" fillId="12" borderId="10" xfId="0" applyNumberFormat="1" applyFont="1" applyFill="1" applyBorder="1" applyAlignment="1">
      <alignment horizontal="center"/>
    </xf>
    <xf numFmtId="2" fontId="9" fillId="12" borderId="10" xfId="0" applyNumberFormat="1" applyFont="1" applyFill="1" applyBorder="1" applyAlignment="1">
      <alignment horizontal="center"/>
    </xf>
    <xf numFmtId="49" fontId="9" fillId="42" borderId="10" xfId="0" applyNumberFormat="1" applyFont="1" applyFill="1" applyBorder="1" applyAlignment="1">
      <alignment horizontal="center"/>
    </xf>
    <xf numFmtId="2" fontId="9" fillId="42" borderId="10" xfId="0" applyNumberFormat="1" applyFont="1" applyFill="1" applyBorder="1" applyAlignment="1">
      <alignment horizontal="center"/>
    </xf>
    <xf numFmtId="49" fontId="9" fillId="6" borderId="10" xfId="0" applyNumberFormat="1" applyFont="1" applyFill="1" applyBorder="1" applyAlignment="1">
      <alignment horizontal="center"/>
    </xf>
    <xf numFmtId="49" fontId="21" fillId="6" borderId="10" xfId="0" applyNumberFormat="1" applyFont="1" applyFill="1" applyBorder="1" applyAlignment="1">
      <alignment horizontal="center"/>
    </xf>
    <xf numFmtId="2" fontId="9" fillId="6" borderId="10" xfId="0" applyNumberFormat="1" applyFont="1" applyFill="1" applyBorder="1" applyAlignment="1">
      <alignment horizontal="center"/>
    </xf>
    <xf numFmtId="0" fontId="9" fillId="6" borderId="10" xfId="0" applyFont="1" applyFill="1" applyBorder="1" applyAlignment="1">
      <alignment horizontal="left" wrapText="1"/>
    </xf>
    <xf numFmtId="0" fontId="9" fillId="42" borderId="10" xfId="0" applyFont="1" applyFill="1" applyBorder="1" applyAlignment="1">
      <alignment horizontal="left" wrapText="1"/>
    </xf>
    <xf numFmtId="0" fontId="21" fillId="42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/>
    </xf>
    <xf numFmtId="182" fontId="34" fillId="0" borderId="10" xfId="54" applyNumberFormat="1" applyFont="1" applyFill="1" applyBorder="1" applyAlignment="1" applyProtection="1">
      <alignment horizontal="center" vertical="center"/>
      <protection hidden="1"/>
    </xf>
    <xf numFmtId="49" fontId="34" fillId="0" borderId="10" xfId="54" applyNumberFormat="1" applyFont="1" applyFill="1" applyBorder="1" applyAlignment="1" applyProtection="1">
      <alignment horizontal="center" vertical="center"/>
      <protection hidden="1"/>
    </xf>
    <xf numFmtId="1" fontId="34" fillId="0" borderId="10" xfId="54" applyNumberFormat="1" applyFont="1" applyFill="1" applyBorder="1" applyAlignment="1" applyProtection="1">
      <alignment horizontal="center" vertical="center"/>
      <protection hidden="1"/>
    </xf>
    <xf numFmtId="184" fontId="34" fillId="0" borderId="10" xfId="54" applyNumberFormat="1" applyFont="1" applyFill="1" applyBorder="1" applyAlignment="1" applyProtection="1">
      <alignment horizontal="center" vertical="center"/>
      <protection hidden="1"/>
    </xf>
    <xf numFmtId="3" fontId="34" fillId="0" borderId="10" xfId="53" applyNumberFormat="1" applyFont="1" applyFill="1" applyBorder="1" applyAlignment="1">
      <alignment horizontal="center" vertical="center"/>
      <protection/>
    </xf>
    <xf numFmtId="177" fontId="34" fillId="0" borderId="13" xfId="53" applyNumberFormat="1" applyFont="1" applyFill="1" applyBorder="1" applyAlignment="1">
      <alignment horizontal="center" vertical="center"/>
      <protection/>
    </xf>
    <xf numFmtId="177" fontId="34" fillId="0" borderId="10" xfId="53" applyNumberFormat="1" applyFont="1" applyFill="1" applyBorder="1" applyAlignment="1">
      <alignment horizontal="center" vertical="center"/>
      <protection/>
    </xf>
    <xf numFmtId="49" fontId="9" fillId="6" borderId="10" xfId="0" applyNumberFormat="1" applyFont="1" applyFill="1" applyBorder="1" applyAlignment="1">
      <alignment horizontal="left"/>
    </xf>
    <xf numFmtId="49" fontId="9" fillId="8" borderId="10" xfId="0" applyNumberFormat="1" applyFont="1" applyFill="1" applyBorder="1" applyAlignment="1">
      <alignment horizontal="left"/>
    </xf>
    <xf numFmtId="49" fontId="9" fillId="8" borderId="10" xfId="0" applyNumberFormat="1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2" fontId="9" fillId="8" borderId="10" xfId="0" applyNumberFormat="1" applyFont="1" applyFill="1" applyBorder="1" applyAlignment="1">
      <alignment horizontal="center"/>
    </xf>
    <xf numFmtId="1" fontId="9" fillId="14" borderId="10" xfId="0" applyNumberFormat="1" applyFont="1" applyFill="1" applyBorder="1" applyAlignment="1">
      <alignment horizontal="left" vertical="center" wrapText="1"/>
    </xf>
    <xf numFmtId="49" fontId="21" fillId="14" borderId="10" xfId="0" applyNumberFormat="1" applyFont="1" applyFill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49" fontId="7" fillId="32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37" borderId="13" xfId="0" applyNumberFormat="1" applyFont="1" applyFill="1" applyBorder="1" applyAlignment="1">
      <alignment horizontal="center"/>
    </xf>
    <xf numFmtId="2" fontId="7" fillId="37" borderId="0" xfId="0" applyNumberFormat="1" applyFont="1" applyFill="1" applyBorder="1" applyAlignment="1">
      <alignment horizontal="center"/>
    </xf>
    <xf numFmtId="49" fontId="8" fillId="9" borderId="10" xfId="0" applyNumberFormat="1" applyFont="1" applyFill="1" applyBorder="1" applyAlignment="1">
      <alignment horizontal="left" vertical="center" wrapText="1"/>
    </xf>
    <xf numFmtId="49" fontId="8" fillId="9" borderId="10" xfId="0" applyNumberFormat="1" applyFont="1" applyFill="1" applyBorder="1" applyAlignment="1">
      <alignment horizontal="center" wrapText="1"/>
    </xf>
    <xf numFmtId="49" fontId="8" fillId="9" borderId="10" xfId="0" applyNumberFormat="1" applyFont="1" applyFill="1" applyBorder="1" applyAlignment="1">
      <alignment horizontal="right" wrapText="1"/>
    </xf>
    <xf numFmtId="49" fontId="27" fillId="9" borderId="10" xfId="0" applyNumberFormat="1" applyFont="1" applyFill="1" applyBorder="1" applyAlignment="1">
      <alignment horizontal="center" wrapText="1"/>
    </xf>
    <xf numFmtId="2" fontId="8" fillId="9" borderId="10" xfId="0" applyNumberFormat="1" applyFont="1" applyFill="1" applyBorder="1" applyAlignment="1">
      <alignment horizontal="center" wrapText="1"/>
    </xf>
    <xf numFmtId="182" fontId="9" fillId="0" borderId="10" xfId="54" applyNumberFormat="1" applyFont="1" applyFill="1" applyBorder="1" applyAlignment="1" applyProtection="1">
      <alignment horizontal="center"/>
      <protection hidden="1"/>
    </xf>
    <xf numFmtId="49" fontId="9" fillId="0" borderId="10" xfId="54" applyNumberFormat="1" applyFont="1" applyFill="1" applyBorder="1" applyAlignment="1" applyProtection="1">
      <alignment horizontal="right"/>
      <protection hidden="1"/>
    </xf>
    <xf numFmtId="49" fontId="9" fillId="0" borderId="10" xfId="54" applyNumberFormat="1" applyFont="1" applyFill="1" applyBorder="1" applyAlignment="1" applyProtection="1">
      <alignment horizontal="center"/>
      <protection hidden="1"/>
    </xf>
    <xf numFmtId="1" fontId="9" fillId="0" borderId="10" xfId="54" applyNumberFormat="1" applyFont="1" applyFill="1" applyBorder="1" applyAlignment="1" applyProtection="1">
      <alignment horizontal="center"/>
      <protection hidden="1"/>
    </xf>
    <xf numFmtId="184" fontId="9" fillId="0" borderId="10" xfId="54" applyNumberFormat="1" applyFont="1" applyFill="1" applyBorder="1" applyAlignment="1" applyProtection="1">
      <alignment horizontal="center"/>
      <protection hidden="1"/>
    </xf>
    <xf numFmtId="3" fontId="9" fillId="0" borderId="10" xfId="53" applyNumberFormat="1" applyFont="1" applyFill="1" applyBorder="1" applyAlignment="1">
      <alignment horizontal="center"/>
      <protection/>
    </xf>
    <xf numFmtId="177" fontId="9" fillId="0" borderId="13" xfId="53" applyNumberFormat="1" applyFont="1" applyFill="1" applyBorder="1" applyAlignment="1">
      <alignment horizontal="center"/>
      <protection/>
    </xf>
    <xf numFmtId="177" fontId="9" fillId="0" borderId="10" xfId="53" applyNumberFormat="1" applyFont="1" applyFill="1" applyBorder="1" applyAlignment="1">
      <alignment horizontal="center"/>
      <protection/>
    </xf>
    <xf numFmtId="49" fontId="7" fillId="0" borderId="10" xfId="54" applyNumberFormat="1" applyFont="1" applyFill="1" applyBorder="1" applyAlignment="1" applyProtection="1">
      <alignment horizontal="right"/>
      <protection hidden="1"/>
    </xf>
    <xf numFmtId="3" fontId="7" fillId="0" borderId="10" xfId="53" applyNumberFormat="1" applyFont="1" applyFill="1" applyBorder="1" applyAlignment="1">
      <alignment horizontal="center"/>
      <protection/>
    </xf>
    <xf numFmtId="177" fontId="7" fillId="0" borderId="13" xfId="53" applyNumberFormat="1" applyFont="1" applyFill="1" applyBorder="1" applyAlignment="1">
      <alignment horizontal="center"/>
      <protection/>
    </xf>
    <xf numFmtId="0" fontId="37" fillId="0" borderId="0" xfId="0" applyFont="1" applyAlignment="1">
      <alignment/>
    </xf>
    <xf numFmtId="0" fontId="36" fillId="0" borderId="0" xfId="0" applyFont="1" applyAlignment="1">
      <alignment wrapText="1"/>
    </xf>
    <xf numFmtId="49" fontId="9" fillId="18" borderId="10" xfId="0" applyNumberFormat="1" applyFont="1" applyFill="1" applyBorder="1" applyAlignment="1">
      <alignment horizontal="center" wrapText="1"/>
    </xf>
    <xf numFmtId="0" fontId="36" fillId="0" borderId="0" xfId="0" applyFont="1" applyAlignment="1">
      <alignment horizontal="right"/>
    </xf>
    <xf numFmtId="0" fontId="13" fillId="32" borderId="12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3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2" fontId="13" fillId="32" borderId="10" xfId="63" applyNumberFormat="1" applyFont="1" applyFill="1" applyBorder="1" applyAlignment="1">
      <alignment horizontal="center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8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textRotation="90"/>
      <protection/>
    </xf>
    <xf numFmtId="0" fontId="8" fillId="0" borderId="14" xfId="0" applyFont="1" applyBorder="1" applyAlignment="1" applyProtection="1">
      <alignment horizontal="center" textRotation="90"/>
      <protection/>
    </xf>
    <xf numFmtId="0" fontId="13" fillId="32" borderId="12" xfId="0" applyFont="1" applyFill="1" applyBorder="1" applyAlignment="1" applyProtection="1">
      <alignment horizontal="center" vertical="center"/>
      <protection/>
    </xf>
    <xf numFmtId="0" fontId="13" fillId="32" borderId="14" xfId="0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 applyProtection="1">
      <alignment horizontal="center" vertical="center" textRotation="90"/>
      <protection/>
    </xf>
    <xf numFmtId="49" fontId="13" fillId="32" borderId="10" xfId="0" applyNumberFormat="1" applyFont="1" applyFill="1" applyBorder="1" applyAlignment="1" applyProtection="1">
      <alignment horizontal="center" wrapText="1"/>
      <protection/>
    </xf>
    <xf numFmtId="2" fontId="13" fillId="32" borderId="10" xfId="63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 applyProtection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AC343"/>
  <sheetViews>
    <sheetView zoomScalePageLayoutView="0" workbookViewId="0" topLeftCell="A1">
      <pane xSplit="2" ySplit="11" topLeftCell="C310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B2" sqref="B2:K312"/>
    </sheetView>
  </sheetViews>
  <sheetFormatPr defaultColWidth="9.140625" defaultRowHeight="12.75"/>
  <cols>
    <col min="1" max="1" width="2.8515625" style="0" hidden="1" customWidth="1"/>
    <col min="2" max="2" width="59.57421875" style="0" customWidth="1"/>
    <col min="3" max="3" width="5.57421875" style="0" customWidth="1"/>
    <col min="4" max="4" width="5.8515625" style="0" customWidth="1"/>
    <col min="5" max="6" width="4.7109375" style="0" customWidth="1"/>
    <col min="7" max="7" width="4.00390625" style="0" customWidth="1"/>
    <col min="8" max="8" width="6.00390625" style="0" customWidth="1"/>
    <col min="9" max="9" width="8.7109375" style="0" customWidth="1"/>
    <col min="10" max="10" width="8.57421875" style="0" customWidth="1"/>
    <col min="11" max="11" width="8.140625" style="0" customWidth="1"/>
    <col min="12" max="15" width="0" style="0" hidden="1" customWidth="1"/>
  </cols>
  <sheetData>
    <row r="1" ht="12.75" hidden="1"/>
    <row r="2" spans="2:11" ht="15" customHeight="1">
      <c r="B2" s="434" t="s">
        <v>371</v>
      </c>
      <c r="C2" s="434"/>
      <c r="D2" s="434"/>
      <c r="E2" s="434"/>
      <c r="F2" s="434"/>
      <c r="G2" s="434"/>
      <c r="H2" s="434"/>
      <c r="I2" s="434"/>
      <c r="J2" s="434"/>
      <c r="K2" s="434"/>
    </row>
    <row r="3" spans="2:11" ht="103.5" customHeight="1">
      <c r="B3" s="427"/>
      <c r="C3" s="428"/>
      <c r="D3" s="433" t="s">
        <v>370</v>
      </c>
      <c r="E3" s="433"/>
      <c r="F3" s="433"/>
      <c r="G3" s="433"/>
      <c r="H3" s="433"/>
      <c r="I3" s="433"/>
      <c r="J3" s="433"/>
      <c r="K3" s="433"/>
    </row>
    <row r="4" spans="2:11" ht="1.5" customHeight="1">
      <c r="B4" s="439"/>
      <c r="C4" s="439"/>
      <c r="D4" s="439"/>
      <c r="E4" s="439"/>
      <c r="F4" s="439"/>
      <c r="G4" s="439"/>
      <c r="H4" s="439"/>
      <c r="I4" s="439"/>
      <c r="J4" s="439"/>
      <c r="K4" s="439"/>
    </row>
    <row r="5" spans="2:11" ht="18" customHeight="1">
      <c r="B5" s="430"/>
      <c r="C5" s="430"/>
      <c r="D5" s="430"/>
      <c r="E5" s="430"/>
      <c r="F5" s="430"/>
      <c r="G5" s="430"/>
      <c r="H5" s="439" t="s">
        <v>367</v>
      </c>
      <c r="I5" s="439"/>
      <c r="J5" s="439"/>
      <c r="K5" s="439"/>
    </row>
    <row r="6" spans="2:11" ht="57" customHeight="1">
      <c r="B6" s="430"/>
      <c r="C6" s="430"/>
      <c r="D6" s="440" t="s">
        <v>368</v>
      </c>
      <c r="E6" s="440"/>
      <c r="F6" s="440"/>
      <c r="G6" s="440"/>
      <c r="H6" s="440"/>
      <c r="I6" s="440"/>
      <c r="J6" s="440"/>
      <c r="K6" s="440"/>
    </row>
    <row r="7" spans="2:11" ht="17.25" customHeight="1">
      <c r="B7" s="442" t="s">
        <v>108</v>
      </c>
      <c r="C7" s="442"/>
      <c r="D7" s="442"/>
      <c r="E7" s="442"/>
      <c r="F7" s="442"/>
      <c r="G7" s="442"/>
      <c r="H7" s="442"/>
      <c r="I7" s="442"/>
      <c r="J7" s="442"/>
      <c r="K7" s="442"/>
    </row>
    <row r="8" spans="2:11" ht="39" customHeight="1">
      <c r="B8" s="441" t="s">
        <v>341</v>
      </c>
      <c r="C8" s="441"/>
      <c r="D8" s="441"/>
      <c r="E8" s="441"/>
      <c r="F8" s="441"/>
      <c r="G8" s="441"/>
      <c r="H8" s="441"/>
      <c r="I8" s="441"/>
      <c r="J8" s="441"/>
      <c r="K8" s="441"/>
    </row>
    <row r="9" spans="2:11" ht="9" customHeight="1" hidden="1"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4" ht="16.5" customHeight="1">
      <c r="A10" s="435" t="s">
        <v>126</v>
      </c>
      <c r="B10" s="431" t="s">
        <v>109</v>
      </c>
      <c r="C10" s="437" t="s">
        <v>127</v>
      </c>
      <c r="D10" s="437"/>
      <c r="E10" s="437"/>
      <c r="F10" s="437"/>
      <c r="G10" s="437"/>
      <c r="H10" s="437"/>
      <c r="I10" s="437"/>
      <c r="J10" s="438" t="s">
        <v>324</v>
      </c>
      <c r="K10" s="438" t="s">
        <v>342</v>
      </c>
      <c r="N10" s="149"/>
    </row>
    <row r="11" spans="1:11" ht="48.75" customHeight="1">
      <c r="A11" s="436"/>
      <c r="B11" s="432"/>
      <c r="C11" s="27" t="s">
        <v>112</v>
      </c>
      <c r="D11" s="27" t="s">
        <v>111</v>
      </c>
      <c r="E11" s="437" t="s">
        <v>110</v>
      </c>
      <c r="F11" s="437"/>
      <c r="G11" s="437"/>
      <c r="H11" s="437"/>
      <c r="I11" s="3" t="s">
        <v>12</v>
      </c>
      <c r="J11" s="438"/>
      <c r="K11" s="438"/>
    </row>
    <row r="12" spans="2:11" ht="12.75">
      <c r="B12" s="333" t="s">
        <v>128</v>
      </c>
      <c r="C12" s="334" t="s">
        <v>95</v>
      </c>
      <c r="D12" s="334"/>
      <c r="E12" s="334"/>
      <c r="F12" s="334"/>
      <c r="G12" s="334"/>
      <c r="H12" s="334"/>
      <c r="I12" s="335"/>
      <c r="J12" s="336">
        <f>J13+J20+J48+J55+J60+J65</f>
        <v>8181.4</v>
      </c>
      <c r="K12" s="336">
        <f>K13+K20+K48+K55+K60+K65</f>
        <v>8566.4</v>
      </c>
    </row>
    <row r="13" spans="2:11" ht="21" customHeight="1" hidden="1">
      <c r="B13" s="337" t="s">
        <v>120</v>
      </c>
      <c r="C13" s="338" t="s">
        <v>95</v>
      </c>
      <c r="D13" s="338" t="s">
        <v>96</v>
      </c>
      <c r="E13" s="338"/>
      <c r="F13" s="338"/>
      <c r="G13" s="338"/>
      <c r="H13" s="338"/>
      <c r="I13" s="339"/>
      <c r="J13" s="340">
        <f>J14</f>
        <v>0</v>
      </c>
      <c r="K13" s="340">
        <f>K14</f>
        <v>0</v>
      </c>
    </row>
    <row r="14" spans="2:11" ht="12.75" hidden="1">
      <c r="B14" s="341" t="s">
        <v>129</v>
      </c>
      <c r="C14" s="342" t="s">
        <v>95</v>
      </c>
      <c r="D14" s="342" t="s">
        <v>96</v>
      </c>
      <c r="E14" s="342" t="s">
        <v>130</v>
      </c>
      <c r="F14" s="342"/>
      <c r="G14" s="342"/>
      <c r="H14" s="342"/>
      <c r="I14" s="343"/>
      <c r="J14" s="344">
        <f>J15</f>
        <v>0</v>
      </c>
      <c r="K14" s="344">
        <f>K15</f>
        <v>0</v>
      </c>
    </row>
    <row r="15" spans="2:11" ht="12.75" hidden="1">
      <c r="B15" s="345" t="s">
        <v>135</v>
      </c>
      <c r="C15" s="346" t="s">
        <v>95</v>
      </c>
      <c r="D15" s="346" t="s">
        <v>96</v>
      </c>
      <c r="E15" s="346" t="s">
        <v>130</v>
      </c>
      <c r="F15" s="346"/>
      <c r="G15" s="346" t="s">
        <v>132</v>
      </c>
      <c r="H15" s="346"/>
      <c r="I15" s="347"/>
      <c r="J15" s="348">
        <f>J16+J18</f>
        <v>0</v>
      </c>
      <c r="K15" s="348">
        <f>K16+K18</f>
        <v>0</v>
      </c>
    </row>
    <row r="16" spans="2:11" ht="22.5" hidden="1">
      <c r="B16" s="349" t="s">
        <v>133</v>
      </c>
      <c r="C16" s="350" t="s">
        <v>95</v>
      </c>
      <c r="D16" s="350" t="s">
        <v>96</v>
      </c>
      <c r="E16" s="350" t="s">
        <v>130</v>
      </c>
      <c r="F16" s="350"/>
      <c r="G16" s="350" t="s">
        <v>132</v>
      </c>
      <c r="H16" s="350" t="s">
        <v>134</v>
      </c>
      <c r="I16" s="351"/>
      <c r="J16" s="352">
        <f>J17</f>
        <v>0</v>
      </c>
      <c r="K16" s="352">
        <f>K17</f>
        <v>0</v>
      </c>
    </row>
    <row r="17" spans="2:11" ht="33.75" hidden="1">
      <c r="B17" s="353" t="s">
        <v>139</v>
      </c>
      <c r="C17" s="354" t="s">
        <v>95</v>
      </c>
      <c r="D17" s="354" t="s">
        <v>96</v>
      </c>
      <c r="E17" s="354" t="s">
        <v>130</v>
      </c>
      <c r="F17" s="354"/>
      <c r="G17" s="354" t="s">
        <v>132</v>
      </c>
      <c r="H17" s="354" t="s">
        <v>134</v>
      </c>
      <c r="I17" s="355" t="s">
        <v>193</v>
      </c>
      <c r="J17" s="356">
        <v>0</v>
      </c>
      <c r="K17" s="356">
        <v>0</v>
      </c>
    </row>
    <row r="18" spans="2:11" ht="12.75" hidden="1">
      <c r="B18" s="357" t="s">
        <v>137</v>
      </c>
      <c r="C18" s="350" t="s">
        <v>95</v>
      </c>
      <c r="D18" s="350" t="s">
        <v>96</v>
      </c>
      <c r="E18" s="350" t="s">
        <v>130</v>
      </c>
      <c r="F18" s="350"/>
      <c r="G18" s="350" t="s">
        <v>132</v>
      </c>
      <c r="H18" s="350" t="s">
        <v>136</v>
      </c>
      <c r="I18" s="351"/>
      <c r="J18" s="352">
        <f>J19</f>
        <v>0</v>
      </c>
      <c r="K18" s="352">
        <f>K19</f>
        <v>0</v>
      </c>
    </row>
    <row r="19" spans="2:11" ht="12.75" hidden="1">
      <c r="B19" s="358" t="s">
        <v>195</v>
      </c>
      <c r="C19" s="359" t="s">
        <v>95</v>
      </c>
      <c r="D19" s="359" t="s">
        <v>96</v>
      </c>
      <c r="E19" s="359" t="s">
        <v>130</v>
      </c>
      <c r="F19" s="359"/>
      <c r="G19" s="359" t="s">
        <v>132</v>
      </c>
      <c r="H19" s="359" t="s">
        <v>136</v>
      </c>
      <c r="I19" s="360" t="s">
        <v>194</v>
      </c>
      <c r="J19" s="361">
        <v>0</v>
      </c>
      <c r="K19" s="361">
        <v>0</v>
      </c>
    </row>
    <row r="20" spans="2:11" ht="32.25">
      <c r="B20" s="362" t="s">
        <v>98</v>
      </c>
      <c r="C20" s="363" t="s">
        <v>95</v>
      </c>
      <c r="D20" s="363" t="s">
        <v>99</v>
      </c>
      <c r="E20" s="363"/>
      <c r="F20" s="363"/>
      <c r="G20" s="363"/>
      <c r="H20" s="363"/>
      <c r="I20" s="339"/>
      <c r="J20" s="340">
        <f>J21+J34+J31</f>
        <v>4977.7</v>
      </c>
      <c r="K20" s="340">
        <f>K21+K34+K31</f>
        <v>4985.4</v>
      </c>
    </row>
    <row r="21" spans="2:11" ht="12.75">
      <c r="B21" s="236" t="s">
        <v>140</v>
      </c>
      <c r="C21" s="237" t="s">
        <v>95</v>
      </c>
      <c r="D21" s="237" t="s">
        <v>99</v>
      </c>
      <c r="E21" s="237" t="s">
        <v>141</v>
      </c>
      <c r="F21" s="237"/>
      <c r="G21" s="237"/>
      <c r="H21" s="237"/>
      <c r="I21" s="238"/>
      <c r="J21" s="239">
        <f>J22+J25</f>
        <v>4977.7</v>
      </c>
      <c r="K21" s="239">
        <f>K22+K25</f>
        <v>4985.4</v>
      </c>
    </row>
    <row r="22" spans="2:11" ht="12.75">
      <c r="B22" s="236" t="s">
        <v>142</v>
      </c>
      <c r="C22" s="237" t="s">
        <v>95</v>
      </c>
      <c r="D22" s="237" t="s">
        <v>99</v>
      </c>
      <c r="E22" s="237" t="s">
        <v>141</v>
      </c>
      <c r="F22" s="237">
        <v>1</v>
      </c>
      <c r="G22" s="240" t="s">
        <v>210</v>
      </c>
      <c r="H22" s="237"/>
      <c r="I22" s="238"/>
      <c r="J22" s="239">
        <f>J23</f>
        <v>841</v>
      </c>
      <c r="K22" s="239">
        <f>K23</f>
        <v>841</v>
      </c>
    </row>
    <row r="23" spans="2:11" ht="24.75" customHeight="1">
      <c r="B23" s="241" t="s">
        <v>133</v>
      </c>
      <c r="C23" s="237" t="s">
        <v>95</v>
      </c>
      <c r="D23" s="237" t="s">
        <v>99</v>
      </c>
      <c r="E23" s="237">
        <v>92</v>
      </c>
      <c r="F23" s="237">
        <v>1</v>
      </c>
      <c r="G23" s="240" t="s">
        <v>210</v>
      </c>
      <c r="H23" s="240" t="s">
        <v>14</v>
      </c>
      <c r="I23" s="238"/>
      <c r="J23" s="239">
        <f>J24</f>
        <v>841</v>
      </c>
      <c r="K23" s="239">
        <f>K24</f>
        <v>841</v>
      </c>
    </row>
    <row r="24" spans="2:11" ht="33.75">
      <c r="B24" s="242" t="s">
        <v>139</v>
      </c>
      <c r="C24" s="243" t="s">
        <v>95</v>
      </c>
      <c r="D24" s="243" t="s">
        <v>99</v>
      </c>
      <c r="E24" s="243" t="s">
        <v>141</v>
      </c>
      <c r="F24" s="243" t="s">
        <v>132</v>
      </c>
      <c r="G24" s="243" t="s">
        <v>210</v>
      </c>
      <c r="H24" s="243" t="s">
        <v>14</v>
      </c>
      <c r="I24" s="238" t="s">
        <v>193</v>
      </c>
      <c r="J24" s="244">
        <v>841</v>
      </c>
      <c r="K24" s="244">
        <v>841</v>
      </c>
    </row>
    <row r="25" spans="2:11" ht="12.75">
      <c r="B25" s="236" t="s">
        <v>143</v>
      </c>
      <c r="C25" s="245" t="s">
        <v>95</v>
      </c>
      <c r="D25" s="245" t="s">
        <v>99</v>
      </c>
      <c r="E25" s="245" t="s">
        <v>141</v>
      </c>
      <c r="F25" s="245" t="s">
        <v>144</v>
      </c>
      <c r="G25" s="245" t="s">
        <v>210</v>
      </c>
      <c r="H25" s="245"/>
      <c r="I25" s="238"/>
      <c r="J25" s="239">
        <f>J26+J28</f>
        <v>4136.7</v>
      </c>
      <c r="K25" s="239">
        <f>K26+K28</f>
        <v>4144.4</v>
      </c>
    </row>
    <row r="26" spans="2:11" ht="25.5" customHeight="1">
      <c r="B26" s="241" t="s">
        <v>133</v>
      </c>
      <c r="C26" s="245" t="s">
        <v>95</v>
      </c>
      <c r="D26" s="245" t="s">
        <v>99</v>
      </c>
      <c r="E26" s="245" t="s">
        <v>141</v>
      </c>
      <c r="F26" s="245" t="s">
        <v>144</v>
      </c>
      <c r="G26" s="245" t="s">
        <v>210</v>
      </c>
      <c r="H26" s="245" t="s">
        <v>14</v>
      </c>
      <c r="I26" s="238"/>
      <c r="J26" s="239">
        <f>J27</f>
        <v>3773.6</v>
      </c>
      <c r="K26" s="239">
        <f>K27</f>
        <v>3773.6</v>
      </c>
    </row>
    <row r="27" spans="2:11" ht="33.75">
      <c r="B27" s="242" t="s">
        <v>139</v>
      </c>
      <c r="C27" s="246" t="s">
        <v>95</v>
      </c>
      <c r="D27" s="246" t="s">
        <v>99</v>
      </c>
      <c r="E27" s="246" t="s">
        <v>141</v>
      </c>
      <c r="F27" s="246" t="s">
        <v>144</v>
      </c>
      <c r="G27" s="246" t="s">
        <v>210</v>
      </c>
      <c r="H27" s="246" t="s">
        <v>14</v>
      </c>
      <c r="I27" s="238" t="s">
        <v>193</v>
      </c>
      <c r="J27" s="244">
        <v>3773.6</v>
      </c>
      <c r="K27" s="244">
        <v>3773.6</v>
      </c>
    </row>
    <row r="28" spans="2:11" ht="12.75">
      <c r="B28" s="236" t="s">
        <v>137</v>
      </c>
      <c r="C28" s="245" t="s">
        <v>95</v>
      </c>
      <c r="D28" s="245" t="s">
        <v>99</v>
      </c>
      <c r="E28" s="245" t="s">
        <v>141</v>
      </c>
      <c r="F28" s="245" t="s">
        <v>144</v>
      </c>
      <c r="G28" s="245" t="s">
        <v>210</v>
      </c>
      <c r="H28" s="245" t="s">
        <v>15</v>
      </c>
      <c r="I28" s="238"/>
      <c r="J28" s="239">
        <f>J29+J30</f>
        <v>363.1</v>
      </c>
      <c r="K28" s="239">
        <f>K29+K30</f>
        <v>370.8</v>
      </c>
    </row>
    <row r="29" spans="2:11" ht="12.75">
      <c r="B29" s="247" t="s">
        <v>195</v>
      </c>
      <c r="C29" s="246" t="s">
        <v>95</v>
      </c>
      <c r="D29" s="246" t="s">
        <v>99</v>
      </c>
      <c r="E29" s="246" t="s">
        <v>141</v>
      </c>
      <c r="F29" s="246" t="s">
        <v>144</v>
      </c>
      <c r="G29" s="246" t="s">
        <v>210</v>
      </c>
      <c r="H29" s="246" t="s">
        <v>15</v>
      </c>
      <c r="I29" s="238" t="s">
        <v>194</v>
      </c>
      <c r="J29" s="244">
        <v>363.1</v>
      </c>
      <c r="K29" s="244">
        <v>370.8</v>
      </c>
    </row>
    <row r="30" spans="2:11" ht="13.5" customHeight="1" hidden="1">
      <c r="B30" s="248" t="s">
        <v>196</v>
      </c>
      <c r="C30" s="246" t="s">
        <v>95</v>
      </c>
      <c r="D30" s="246" t="s">
        <v>99</v>
      </c>
      <c r="E30" s="246" t="s">
        <v>141</v>
      </c>
      <c r="F30" s="246" t="s">
        <v>144</v>
      </c>
      <c r="G30" s="246" t="s">
        <v>210</v>
      </c>
      <c r="H30" s="246" t="s">
        <v>15</v>
      </c>
      <c r="I30" s="238" t="s">
        <v>121</v>
      </c>
      <c r="J30" s="244">
        <v>0</v>
      </c>
      <c r="K30" s="244">
        <v>0</v>
      </c>
    </row>
    <row r="31" spans="2:11" ht="13.5" customHeight="1" hidden="1">
      <c r="B31" s="249" t="s">
        <v>176</v>
      </c>
      <c r="C31" s="245" t="s">
        <v>95</v>
      </c>
      <c r="D31" s="245" t="s">
        <v>99</v>
      </c>
      <c r="E31" s="245" t="s">
        <v>123</v>
      </c>
      <c r="F31" s="245" t="s">
        <v>179</v>
      </c>
      <c r="G31" s="245" t="s">
        <v>123</v>
      </c>
      <c r="H31" s="245"/>
      <c r="I31" s="250"/>
      <c r="J31" s="239">
        <f>J32</f>
        <v>0</v>
      </c>
      <c r="K31" s="239">
        <f>K32</f>
        <v>0</v>
      </c>
    </row>
    <row r="32" spans="2:11" ht="13.5" customHeight="1" hidden="1">
      <c r="B32" s="248" t="s">
        <v>271</v>
      </c>
      <c r="C32" s="246" t="s">
        <v>95</v>
      </c>
      <c r="D32" s="246" t="s">
        <v>99</v>
      </c>
      <c r="E32" s="246" t="s">
        <v>123</v>
      </c>
      <c r="F32" s="246" t="s">
        <v>179</v>
      </c>
      <c r="G32" s="246" t="s">
        <v>123</v>
      </c>
      <c r="H32" s="246" t="s">
        <v>272</v>
      </c>
      <c r="I32" s="238"/>
      <c r="J32" s="244">
        <f>J33</f>
        <v>0</v>
      </c>
      <c r="K32" s="244">
        <f>K33</f>
        <v>0</v>
      </c>
    </row>
    <row r="33" spans="2:11" ht="16.5" customHeight="1" hidden="1">
      <c r="B33" s="248" t="s">
        <v>195</v>
      </c>
      <c r="C33" s="246" t="s">
        <v>95</v>
      </c>
      <c r="D33" s="246" t="s">
        <v>99</v>
      </c>
      <c r="E33" s="246" t="s">
        <v>123</v>
      </c>
      <c r="F33" s="246" t="s">
        <v>179</v>
      </c>
      <c r="G33" s="246" t="s">
        <v>123</v>
      </c>
      <c r="H33" s="246" t="s">
        <v>272</v>
      </c>
      <c r="I33" s="238" t="s">
        <v>194</v>
      </c>
      <c r="J33" s="244">
        <v>0</v>
      </c>
      <c r="K33" s="244">
        <v>0</v>
      </c>
    </row>
    <row r="34" spans="2:11" ht="23.25" customHeight="1" hidden="1">
      <c r="B34" s="241" t="s">
        <v>145</v>
      </c>
      <c r="C34" s="245" t="s">
        <v>95</v>
      </c>
      <c r="D34" s="245" t="s">
        <v>99</v>
      </c>
      <c r="E34" s="245" t="s">
        <v>146</v>
      </c>
      <c r="F34" s="245"/>
      <c r="G34" s="245"/>
      <c r="H34" s="245"/>
      <c r="I34" s="238"/>
      <c r="J34" s="239">
        <f>J35</f>
        <v>0</v>
      </c>
      <c r="K34" s="239">
        <f>K35</f>
        <v>0</v>
      </c>
    </row>
    <row r="35" spans="2:11" ht="32.25" customHeight="1" hidden="1">
      <c r="B35" s="241" t="s">
        <v>147</v>
      </c>
      <c r="C35" s="245" t="s">
        <v>95</v>
      </c>
      <c r="D35" s="245" t="s">
        <v>99</v>
      </c>
      <c r="E35" s="245">
        <v>97</v>
      </c>
      <c r="F35" s="245" t="s">
        <v>144</v>
      </c>
      <c r="G35" s="245" t="s">
        <v>210</v>
      </c>
      <c r="H35" s="245"/>
      <c r="I35" s="262"/>
      <c r="J35" s="239">
        <f>J36+J38+J40+J42+J44+J46</f>
        <v>0</v>
      </c>
      <c r="K35" s="239">
        <f>K36+K38+K40+K42+K44+K46</f>
        <v>0</v>
      </c>
    </row>
    <row r="36" spans="2:11" ht="74.25" customHeight="1" hidden="1">
      <c r="B36" s="241" t="s">
        <v>314</v>
      </c>
      <c r="C36" s="245" t="s">
        <v>95</v>
      </c>
      <c r="D36" s="245" t="s">
        <v>99</v>
      </c>
      <c r="E36" s="245" t="s">
        <v>146</v>
      </c>
      <c r="F36" s="245" t="s">
        <v>144</v>
      </c>
      <c r="G36" s="245" t="s">
        <v>210</v>
      </c>
      <c r="H36" s="245" t="s">
        <v>313</v>
      </c>
      <c r="I36" s="262"/>
      <c r="J36" s="239">
        <f>J37</f>
        <v>0</v>
      </c>
      <c r="K36" s="239">
        <f>K37</f>
        <v>0</v>
      </c>
    </row>
    <row r="37" spans="2:11" ht="14.25" customHeight="1" hidden="1">
      <c r="B37" s="257" t="s">
        <v>152</v>
      </c>
      <c r="C37" s="246" t="s">
        <v>95</v>
      </c>
      <c r="D37" s="246" t="s">
        <v>99</v>
      </c>
      <c r="E37" s="246" t="s">
        <v>146</v>
      </c>
      <c r="F37" s="246" t="s">
        <v>144</v>
      </c>
      <c r="G37" s="246" t="s">
        <v>210</v>
      </c>
      <c r="H37" s="246" t="s">
        <v>313</v>
      </c>
      <c r="I37" s="262">
        <v>540</v>
      </c>
      <c r="J37" s="244">
        <v>0</v>
      </c>
      <c r="K37" s="244">
        <v>0</v>
      </c>
    </row>
    <row r="38" spans="2:11" ht="23.25" customHeight="1" hidden="1">
      <c r="B38" s="241" t="s">
        <v>263</v>
      </c>
      <c r="C38" s="245" t="s">
        <v>95</v>
      </c>
      <c r="D38" s="245" t="s">
        <v>99</v>
      </c>
      <c r="E38" s="245" t="s">
        <v>146</v>
      </c>
      <c r="F38" s="245" t="s">
        <v>144</v>
      </c>
      <c r="G38" s="245" t="s">
        <v>210</v>
      </c>
      <c r="H38" s="245" t="s">
        <v>16</v>
      </c>
      <c r="I38" s="262"/>
      <c r="J38" s="239">
        <f>J39</f>
        <v>0</v>
      </c>
      <c r="K38" s="239">
        <f>K39</f>
        <v>0</v>
      </c>
    </row>
    <row r="39" spans="2:11" ht="14.25" customHeight="1" hidden="1">
      <c r="B39" s="257" t="s">
        <v>152</v>
      </c>
      <c r="C39" s="246" t="s">
        <v>95</v>
      </c>
      <c r="D39" s="246" t="s">
        <v>99</v>
      </c>
      <c r="E39" s="246" t="s">
        <v>146</v>
      </c>
      <c r="F39" s="246" t="s">
        <v>144</v>
      </c>
      <c r="G39" s="246" t="s">
        <v>210</v>
      </c>
      <c r="H39" s="246" t="s">
        <v>16</v>
      </c>
      <c r="I39" s="262">
        <v>540</v>
      </c>
      <c r="J39" s="244">
        <v>0</v>
      </c>
      <c r="K39" s="244">
        <v>0</v>
      </c>
    </row>
    <row r="40" spans="2:11" ht="23.25" customHeight="1" hidden="1">
      <c r="B40" s="241" t="s">
        <v>220</v>
      </c>
      <c r="C40" s="245" t="s">
        <v>95</v>
      </c>
      <c r="D40" s="245" t="s">
        <v>99</v>
      </c>
      <c r="E40" s="245" t="s">
        <v>146</v>
      </c>
      <c r="F40" s="245" t="s">
        <v>144</v>
      </c>
      <c r="G40" s="245" t="s">
        <v>210</v>
      </c>
      <c r="H40" s="245" t="s">
        <v>17</v>
      </c>
      <c r="I40" s="262"/>
      <c r="J40" s="239">
        <f>J41</f>
        <v>0</v>
      </c>
      <c r="K40" s="239">
        <f>K41</f>
        <v>0</v>
      </c>
    </row>
    <row r="41" spans="2:11" ht="14.25" customHeight="1" hidden="1">
      <c r="B41" s="257" t="s">
        <v>152</v>
      </c>
      <c r="C41" s="246" t="s">
        <v>95</v>
      </c>
      <c r="D41" s="246" t="s">
        <v>99</v>
      </c>
      <c r="E41" s="246" t="s">
        <v>146</v>
      </c>
      <c r="F41" s="246" t="s">
        <v>144</v>
      </c>
      <c r="G41" s="246" t="s">
        <v>210</v>
      </c>
      <c r="H41" s="246" t="s">
        <v>17</v>
      </c>
      <c r="I41" s="262">
        <v>540</v>
      </c>
      <c r="J41" s="244">
        <v>0</v>
      </c>
      <c r="K41" s="244">
        <v>0</v>
      </c>
    </row>
    <row r="42" spans="2:11" ht="16.5" customHeight="1" hidden="1">
      <c r="B42" s="241" t="s">
        <v>221</v>
      </c>
      <c r="C42" s="245" t="s">
        <v>95</v>
      </c>
      <c r="D42" s="245" t="s">
        <v>99</v>
      </c>
      <c r="E42" s="245" t="s">
        <v>146</v>
      </c>
      <c r="F42" s="245" t="s">
        <v>144</v>
      </c>
      <c r="G42" s="245" t="s">
        <v>210</v>
      </c>
      <c r="H42" s="245" t="s">
        <v>20</v>
      </c>
      <c r="I42" s="262"/>
      <c r="J42" s="239">
        <f>J43</f>
        <v>0</v>
      </c>
      <c r="K42" s="239">
        <f>K43</f>
        <v>0</v>
      </c>
    </row>
    <row r="43" spans="2:11" ht="16.5" customHeight="1" hidden="1">
      <c r="B43" s="257" t="s">
        <v>152</v>
      </c>
      <c r="C43" s="246" t="s">
        <v>95</v>
      </c>
      <c r="D43" s="246" t="s">
        <v>99</v>
      </c>
      <c r="E43" s="246" t="s">
        <v>146</v>
      </c>
      <c r="F43" s="246" t="s">
        <v>144</v>
      </c>
      <c r="G43" s="246" t="s">
        <v>210</v>
      </c>
      <c r="H43" s="246" t="s">
        <v>20</v>
      </c>
      <c r="I43" s="262">
        <v>540</v>
      </c>
      <c r="J43" s="244">
        <v>0</v>
      </c>
      <c r="K43" s="244">
        <v>0</v>
      </c>
    </row>
    <row r="44" spans="2:11" ht="22.5" customHeight="1" hidden="1">
      <c r="B44" s="241" t="s">
        <v>18</v>
      </c>
      <c r="C44" s="245" t="s">
        <v>95</v>
      </c>
      <c r="D44" s="245" t="s">
        <v>99</v>
      </c>
      <c r="E44" s="245" t="s">
        <v>146</v>
      </c>
      <c r="F44" s="245" t="s">
        <v>144</v>
      </c>
      <c r="G44" s="245" t="s">
        <v>210</v>
      </c>
      <c r="H44" s="245" t="s">
        <v>19</v>
      </c>
      <c r="I44" s="262"/>
      <c r="J44" s="239">
        <f>J45</f>
        <v>0</v>
      </c>
      <c r="K44" s="239">
        <f>K45</f>
        <v>0</v>
      </c>
    </row>
    <row r="45" spans="2:11" ht="16.5" customHeight="1" hidden="1">
      <c r="B45" s="257" t="s">
        <v>152</v>
      </c>
      <c r="C45" s="246" t="s">
        <v>95</v>
      </c>
      <c r="D45" s="246" t="s">
        <v>99</v>
      </c>
      <c r="E45" s="246" t="s">
        <v>146</v>
      </c>
      <c r="F45" s="246" t="s">
        <v>144</v>
      </c>
      <c r="G45" s="246" t="s">
        <v>210</v>
      </c>
      <c r="H45" s="246" t="s">
        <v>19</v>
      </c>
      <c r="I45" s="262">
        <v>540</v>
      </c>
      <c r="J45" s="244">
        <v>0</v>
      </c>
      <c r="K45" s="244">
        <v>0</v>
      </c>
    </row>
    <row r="46" spans="2:11" ht="16.5" customHeight="1" hidden="1">
      <c r="B46" s="84" t="s">
        <v>21</v>
      </c>
      <c r="C46" s="23" t="s">
        <v>95</v>
      </c>
      <c r="D46" s="23" t="s">
        <v>99</v>
      </c>
      <c r="E46" s="23" t="s">
        <v>146</v>
      </c>
      <c r="F46" s="23" t="s">
        <v>144</v>
      </c>
      <c r="G46" s="23" t="s">
        <v>210</v>
      </c>
      <c r="H46" s="23" t="s">
        <v>22</v>
      </c>
      <c r="I46" s="90"/>
      <c r="J46" s="24">
        <f>J47</f>
        <v>0</v>
      </c>
      <c r="K46" s="24">
        <f>K47</f>
        <v>0</v>
      </c>
    </row>
    <row r="47" spans="2:11" ht="16.5" customHeight="1" hidden="1">
      <c r="B47" s="91" t="s">
        <v>152</v>
      </c>
      <c r="C47" s="8" t="s">
        <v>95</v>
      </c>
      <c r="D47" s="8" t="s">
        <v>99</v>
      </c>
      <c r="E47" s="8" t="s">
        <v>146</v>
      </c>
      <c r="F47" s="8" t="s">
        <v>144</v>
      </c>
      <c r="G47" s="8" t="s">
        <v>210</v>
      </c>
      <c r="H47" s="8" t="s">
        <v>22</v>
      </c>
      <c r="I47" s="92">
        <v>540</v>
      </c>
      <c r="J47" s="76">
        <v>0</v>
      </c>
      <c r="K47" s="76">
        <v>0</v>
      </c>
    </row>
    <row r="48" spans="2:11" ht="27.75" customHeight="1" hidden="1">
      <c r="B48" s="93" t="s">
        <v>116</v>
      </c>
      <c r="C48" s="70" t="s">
        <v>95</v>
      </c>
      <c r="D48" s="70" t="s">
        <v>117</v>
      </c>
      <c r="E48" s="70"/>
      <c r="F48" s="70"/>
      <c r="G48" s="70"/>
      <c r="H48" s="70"/>
      <c r="I48" s="94"/>
      <c r="J48" s="10">
        <f>J49</f>
        <v>0</v>
      </c>
      <c r="K48" s="10">
        <f>K49</f>
        <v>0</v>
      </c>
    </row>
    <row r="49" spans="2:11" ht="27.75" customHeight="1" hidden="1">
      <c r="B49" s="241" t="s">
        <v>145</v>
      </c>
      <c r="C49" s="245" t="s">
        <v>95</v>
      </c>
      <c r="D49" s="245" t="s">
        <v>117</v>
      </c>
      <c r="E49" s="245" t="s">
        <v>146</v>
      </c>
      <c r="F49" s="245"/>
      <c r="G49" s="245"/>
      <c r="H49" s="245"/>
      <c r="I49" s="238"/>
      <c r="J49" s="244">
        <f>J50</f>
        <v>0</v>
      </c>
      <c r="K49" s="244">
        <f>K50</f>
        <v>0</v>
      </c>
    </row>
    <row r="50" spans="2:11" ht="35.25" customHeight="1" hidden="1">
      <c r="B50" s="241" t="s">
        <v>147</v>
      </c>
      <c r="C50" s="245" t="s">
        <v>95</v>
      </c>
      <c r="D50" s="245" t="s">
        <v>117</v>
      </c>
      <c r="E50" s="245">
        <v>97</v>
      </c>
      <c r="F50" s="245" t="s">
        <v>144</v>
      </c>
      <c r="G50" s="245" t="s">
        <v>210</v>
      </c>
      <c r="H50" s="245"/>
      <c r="I50" s="262"/>
      <c r="J50" s="244">
        <f>J51+J53</f>
        <v>0</v>
      </c>
      <c r="K50" s="244">
        <f>K51+K53</f>
        <v>0</v>
      </c>
    </row>
    <row r="51" spans="2:11" ht="32.25" customHeight="1" hidden="1">
      <c r="B51" s="241" t="s">
        <v>222</v>
      </c>
      <c r="C51" s="245" t="s">
        <v>95</v>
      </c>
      <c r="D51" s="245" t="s">
        <v>117</v>
      </c>
      <c r="E51" s="245" t="s">
        <v>146</v>
      </c>
      <c r="F51" s="245"/>
      <c r="G51" s="245" t="s">
        <v>144</v>
      </c>
      <c r="H51" s="245">
        <v>8503</v>
      </c>
      <c r="I51" s="262"/>
      <c r="J51" s="244">
        <f>J52</f>
        <v>0</v>
      </c>
      <c r="K51" s="244">
        <f>K52</f>
        <v>0</v>
      </c>
    </row>
    <row r="52" spans="2:11" ht="16.5" customHeight="1" hidden="1">
      <c r="B52" s="257" t="s">
        <v>152</v>
      </c>
      <c r="C52" s="246" t="s">
        <v>95</v>
      </c>
      <c r="D52" s="246" t="s">
        <v>117</v>
      </c>
      <c r="E52" s="246" t="s">
        <v>146</v>
      </c>
      <c r="F52" s="246"/>
      <c r="G52" s="246" t="s">
        <v>144</v>
      </c>
      <c r="H52" s="246" t="s">
        <v>153</v>
      </c>
      <c r="I52" s="262">
        <v>500</v>
      </c>
      <c r="J52" s="244"/>
      <c r="K52" s="244"/>
    </row>
    <row r="53" spans="2:11" ht="27" customHeight="1" hidden="1">
      <c r="B53" s="241" t="s">
        <v>223</v>
      </c>
      <c r="C53" s="245" t="s">
        <v>95</v>
      </c>
      <c r="D53" s="245" t="s">
        <v>117</v>
      </c>
      <c r="E53" s="245" t="s">
        <v>146</v>
      </c>
      <c r="F53" s="245" t="s">
        <v>144</v>
      </c>
      <c r="G53" s="245" t="s">
        <v>210</v>
      </c>
      <c r="H53" s="245" t="s">
        <v>23</v>
      </c>
      <c r="I53" s="262"/>
      <c r="J53" s="244">
        <f>J54</f>
        <v>0</v>
      </c>
      <c r="K53" s="244">
        <f>K54</f>
        <v>0</v>
      </c>
    </row>
    <row r="54" spans="2:11" ht="16.5" customHeight="1" hidden="1">
      <c r="B54" s="257" t="s">
        <v>152</v>
      </c>
      <c r="C54" s="246" t="s">
        <v>95</v>
      </c>
      <c r="D54" s="246" t="s">
        <v>117</v>
      </c>
      <c r="E54" s="246" t="s">
        <v>146</v>
      </c>
      <c r="F54" s="246" t="s">
        <v>144</v>
      </c>
      <c r="G54" s="246" t="s">
        <v>210</v>
      </c>
      <c r="H54" s="246" t="s">
        <v>23</v>
      </c>
      <c r="I54" s="262">
        <v>540</v>
      </c>
      <c r="J54" s="244">
        <v>0</v>
      </c>
      <c r="K54" s="244">
        <v>0</v>
      </c>
    </row>
    <row r="55" spans="2:11" ht="16.5" customHeight="1">
      <c r="B55" s="77" t="s">
        <v>154</v>
      </c>
      <c r="C55" s="70" t="s">
        <v>95</v>
      </c>
      <c r="D55" s="70" t="s">
        <v>102</v>
      </c>
      <c r="E55" s="70"/>
      <c r="F55" s="70"/>
      <c r="G55" s="70"/>
      <c r="H55" s="70"/>
      <c r="I55" s="95"/>
      <c r="J55" s="10">
        <f aca="true" t="shared" si="0" ref="J55:K58">J56</f>
        <v>0</v>
      </c>
      <c r="K55" s="10">
        <f t="shared" si="0"/>
        <v>368.7</v>
      </c>
    </row>
    <row r="56" spans="2:11" ht="16.5" customHeight="1">
      <c r="B56" s="251" t="s">
        <v>155</v>
      </c>
      <c r="C56" s="252" t="s">
        <v>95</v>
      </c>
      <c r="D56" s="252" t="s">
        <v>102</v>
      </c>
      <c r="E56" s="252" t="s">
        <v>156</v>
      </c>
      <c r="F56" s="252"/>
      <c r="G56" s="252"/>
      <c r="H56" s="252"/>
      <c r="I56" s="253"/>
      <c r="J56" s="254">
        <f t="shared" si="0"/>
        <v>0</v>
      </c>
      <c r="K56" s="254">
        <f t="shared" si="0"/>
        <v>368.7</v>
      </c>
    </row>
    <row r="57" spans="2:11" ht="44.25" customHeight="1">
      <c r="B57" s="255" t="s">
        <v>157</v>
      </c>
      <c r="C57" s="245" t="s">
        <v>95</v>
      </c>
      <c r="D57" s="245" t="s">
        <v>102</v>
      </c>
      <c r="E57" s="245" t="s">
        <v>156</v>
      </c>
      <c r="F57" s="245" t="s">
        <v>132</v>
      </c>
      <c r="G57" s="245" t="s">
        <v>210</v>
      </c>
      <c r="H57" s="245"/>
      <c r="I57" s="256"/>
      <c r="J57" s="239">
        <f t="shared" si="0"/>
        <v>0</v>
      </c>
      <c r="K57" s="239">
        <f t="shared" si="0"/>
        <v>368.7</v>
      </c>
    </row>
    <row r="58" spans="2:11" ht="27" customHeight="1">
      <c r="B58" s="257" t="s">
        <v>158</v>
      </c>
      <c r="C58" s="246" t="s">
        <v>95</v>
      </c>
      <c r="D58" s="246" t="s">
        <v>102</v>
      </c>
      <c r="E58" s="246" t="s">
        <v>156</v>
      </c>
      <c r="F58" s="246" t="s">
        <v>132</v>
      </c>
      <c r="G58" s="246" t="s">
        <v>210</v>
      </c>
      <c r="H58" s="246" t="s">
        <v>267</v>
      </c>
      <c r="I58" s="256"/>
      <c r="J58" s="244">
        <f t="shared" si="0"/>
        <v>0</v>
      </c>
      <c r="K58" s="244">
        <f t="shared" si="0"/>
        <v>368.7</v>
      </c>
    </row>
    <row r="59" spans="2:11" ht="20.25" customHeight="1">
      <c r="B59" s="258" t="s">
        <v>159</v>
      </c>
      <c r="C59" s="246" t="s">
        <v>95</v>
      </c>
      <c r="D59" s="246" t="s">
        <v>102</v>
      </c>
      <c r="E59" s="246" t="s">
        <v>156</v>
      </c>
      <c r="F59" s="246" t="s">
        <v>132</v>
      </c>
      <c r="G59" s="246" t="s">
        <v>210</v>
      </c>
      <c r="H59" s="246" t="s">
        <v>267</v>
      </c>
      <c r="I59" s="256" t="s">
        <v>194</v>
      </c>
      <c r="J59" s="244">
        <v>0</v>
      </c>
      <c r="K59" s="244">
        <v>368.7</v>
      </c>
    </row>
    <row r="60" spans="2:11" ht="16.5" customHeight="1">
      <c r="B60" s="364" t="s">
        <v>91</v>
      </c>
      <c r="C60" s="365" t="s">
        <v>95</v>
      </c>
      <c r="D60" s="365" t="s">
        <v>119</v>
      </c>
      <c r="E60" s="365"/>
      <c r="F60" s="365"/>
      <c r="G60" s="365"/>
      <c r="H60" s="365"/>
      <c r="I60" s="366"/>
      <c r="J60" s="367">
        <f aca="true" t="shared" si="1" ref="J60:K63">J61</f>
        <v>50</v>
      </c>
      <c r="K60" s="367">
        <f t="shared" si="1"/>
        <v>50</v>
      </c>
    </row>
    <row r="61" spans="2:11" ht="12.75">
      <c r="B61" s="245" t="s">
        <v>198</v>
      </c>
      <c r="C61" s="245" t="s">
        <v>95</v>
      </c>
      <c r="D61" s="245">
        <v>11</v>
      </c>
      <c r="E61" s="245" t="s">
        <v>197</v>
      </c>
      <c r="F61" s="245"/>
      <c r="G61" s="245"/>
      <c r="H61" s="245"/>
      <c r="I61" s="238"/>
      <c r="J61" s="239">
        <f t="shared" si="1"/>
        <v>50</v>
      </c>
      <c r="K61" s="239">
        <f t="shared" si="1"/>
        <v>50</v>
      </c>
    </row>
    <row r="62" spans="2:11" ht="21.75">
      <c r="B62" s="259" t="s">
        <v>199</v>
      </c>
      <c r="C62" s="245" t="s">
        <v>95</v>
      </c>
      <c r="D62" s="245" t="s">
        <v>119</v>
      </c>
      <c r="E62" s="245" t="s">
        <v>197</v>
      </c>
      <c r="F62" s="245" t="s">
        <v>132</v>
      </c>
      <c r="G62" s="245" t="s">
        <v>210</v>
      </c>
      <c r="H62" s="245"/>
      <c r="I62" s="238"/>
      <c r="J62" s="239">
        <f t="shared" si="1"/>
        <v>50</v>
      </c>
      <c r="K62" s="239">
        <f t="shared" si="1"/>
        <v>50</v>
      </c>
    </row>
    <row r="63" spans="2:11" ht="12.75">
      <c r="B63" s="260" t="s">
        <v>200</v>
      </c>
      <c r="C63" s="245" t="s">
        <v>95</v>
      </c>
      <c r="D63" s="245" t="s">
        <v>119</v>
      </c>
      <c r="E63" s="245" t="s">
        <v>197</v>
      </c>
      <c r="F63" s="245" t="s">
        <v>132</v>
      </c>
      <c r="G63" s="245" t="s">
        <v>210</v>
      </c>
      <c r="H63" s="245" t="s">
        <v>65</v>
      </c>
      <c r="I63" s="238"/>
      <c r="J63" s="239">
        <f t="shared" si="1"/>
        <v>50</v>
      </c>
      <c r="K63" s="239">
        <f t="shared" si="1"/>
        <v>50</v>
      </c>
    </row>
    <row r="64" spans="2:11" ht="12.75">
      <c r="B64" s="248" t="s">
        <v>200</v>
      </c>
      <c r="C64" s="246" t="s">
        <v>95</v>
      </c>
      <c r="D64" s="246" t="s">
        <v>119</v>
      </c>
      <c r="E64" s="246" t="s">
        <v>197</v>
      </c>
      <c r="F64" s="246" t="s">
        <v>132</v>
      </c>
      <c r="G64" s="246" t="s">
        <v>210</v>
      </c>
      <c r="H64" s="246" t="s">
        <v>65</v>
      </c>
      <c r="I64" s="238" t="s">
        <v>201</v>
      </c>
      <c r="J64" s="244">
        <v>50</v>
      </c>
      <c r="K64" s="244">
        <v>50</v>
      </c>
    </row>
    <row r="65" spans="2:11" ht="13.5" customHeight="1">
      <c r="B65" s="364" t="s">
        <v>105</v>
      </c>
      <c r="C65" s="365" t="s">
        <v>95</v>
      </c>
      <c r="D65" s="365" t="s">
        <v>160</v>
      </c>
      <c r="E65" s="365"/>
      <c r="F65" s="365"/>
      <c r="G65" s="365"/>
      <c r="H65" s="365"/>
      <c r="I65" s="368"/>
      <c r="J65" s="367">
        <f>J70+J76+J86+J101+J109+J97+J82</f>
        <v>3153.7</v>
      </c>
      <c r="K65" s="367">
        <f>K70+K76+K86+K97+K101+K109+K82</f>
        <v>3162.3</v>
      </c>
    </row>
    <row r="66" spans="2:11" ht="21.75" hidden="1">
      <c r="B66" s="88" t="s">
        <v>149</v>
      </c>
      <c r="C66" s="5" t="s">
        <v>95</v>
      </c>
      <c r="D66" s="5" t="s">
        <v>160</v>
      </c>
      <c r="E66" s="5" t="s">
        <v>146</v>
      </c>
      <c r="F66" s="5"/>
      <c r="G66" s="5"/>
      <c r="H66" s="5"/>
      <c r="I66" s="80"/>
      <c r="J66" s="11">
        <f aca="true" t="shared" si="2" ref="J66:K68">J67</f>
        <v>0</v>
      </c>
      <c r="K66" s="11">
        <f t="shared" si="2"/>
        <v>0</v>
      </c>
    </row>
    <row r="67" spans="2:11" ht="21.75" hidden="1">
      <c r="B67" s="16" t="s">
        <v>149</v>
      </c>
      <c r="C67" s="17" t="s">
        <v>95</v>
      </c>
      <c r="D67" s="17" t="s">
        <v>160</v>
      </c>
      <c r="E67" s="17" t="s">
        <v>146</v>
      </c>
      <c r="F67" s="17" t="s">
        <v>150</v>
      </c>
      <c r="G67" s="17" t="s">
        <v>210</v>
      </c>
      <c r="H67" s="17"/>
      <c r="I67" s="83"/>
      <c r="J67" s="18">
        <f t="shared" si="2"/>
        <v>0</v>
      </c>
      <c r="K67" s="18">
        <f t="shared" si="2"/>
        <v>0</v>
      </c>
    </row>
    <row r="68" spans="2:11" ht="32.25" hidden="1">
      <c r="B68" s="84" t="s">
        <v>151</v>
      </c>
      <c r="C68" s="23" t="s">
        <v>95</v>
      </c>
      <c r="D68" s="23" t="s">
        <v>160</v>
      </c>
      <c r="E68" s="23" t="s">
        <v>146</v>
      </c>
      <c r="F68" s="23" t="s">
        <v>150</v>
      </c>
      <c r="G68" s="23" t="s">
        <v>210</v>
      </c>
      <c r="H68" s="23" t="s">
        <v>24</v>
      </c>
      <c r="I68" s="72"/>
      <c r="J68" s="24">
        <f t="shared" si="2"/>
        <v>0</v>
      </c>
      <c r="K68" s="24">
        <f t="shared" si="2"/>
        <v>0</v>
      </c>
    </row>
    <row r="69" spans="2:11" ht="24" customHeight="1" hidden="1">
      <c r="B69" s="91" t="s">
        <v>203</v>
      </c>
      <c r="C69" s="8" t="s">
        <v>95</v>
      </c>
      <c r="D69" s="8" t="s">
        <v>160</v>
      </c>
      <c r="E69" s="8" t="s">
        <v>146</v>
      </c>
      <c r="F69" s="8" t="s">
        <v>150</v>
      </c>
      <c r="G69" s="8" t="s">
        <v>210</v>
      </c>
      <c r="H69" s="8" t="s">
        <v>24</v>
      </c>
      <c r="I69" s="47" t="s">
        <v>202</v>
      </c>
      <c r="J69" s="76">
        <v>0</v>
      </c>
      <c r="K69" s="76">
        <v>0</v>
      </c>
    </row>
    <row r="70" spans="2:11" ht="24" customHeight="1">
      <c r="B70" s="236" t="s">
        <v>268</v>
      </c>
      <c r="C70" s="245" t="s">
        <v>95</v>
      </c>
      <c r="D70" s="245" t="s">
        <v>160</v>
      </c>
      <c r="E70" s="245" t="s">
        <v>97</v>
      </c>
      <c r="F70" s="245"/>
      <c r="G70" s="245"/>
      <c r="H70" s="245"/>
      <c r="I70" s="238"/>
      <c r="J70" s="239">
        <f>J72</f>
        <v>1828.4</v>
      </c>
      <c r="K70" s="239">
        <f>K72</f>
        <v>1834.1</v>
      </c>
    </row>
    <row r="71" spans="2:11" ht="36" customHeight="1" hidden="1">
      <c r="B71" s="372" t="s">
        <v>269</v>
      </c>
      <c r="C71" s="373" t="s">
        <v>95</v>
      </c>
      <c r="D71" s="373" t="s">
        <v>160</v>
      </c>
      <c r="E71" s="373" t="s">
        <v>97</v>
      </c>
      <c r="F71" s="373" t="s">
        <v>132</v>
      </c>
      <c r="G71" s="373" t="s">
        <v>210</v>
      </c>
      <c r="H71" s="373"/>
      <c r="I71" s="374"/>
      <c r="J71" s="375">
        <v>0</v>
      </c>
      <c r="K71" s="375">
        <v>0</v>
      </c>
    </row>
    <row r="72" spans="2:11" ht="67.5">
      <c r="B72" s="261" t="s">
        <v>270</v>
      </c>
      <c r="C72" s="245" t="s">
        <v>95</v>
      </c>
      <c r="D72" s="245" t="s">
        <v>160</v>
      </c>
      <c r="E72" s="245" t="s">
        <v>97</v>
      </c>
      <c r="F72" s="245" t="s">
        <v>132</v>
      </c>
      <c r="G72" s="245" t="s">
        <v>95</v>
      </c>
      <c r="H72" s="245" t="s">
        <v>25</v>
      </c>
      <c r="I72" s="238"/>
      <c r="J72" s="239">
        <f>J73+J74+J75</f>
        <v>1828.4</v>
      </c>
      <c r="K72" s="239">
        <f>K73+K74+K75</f>
        <v>1834.1</v>
      </c>
    </row>
    <row r="73" spans="2:11" ht="33.75">
      <c r="B73" s="242" t="s">
        <v>139</v>
      </c>
      <c r="C73" s="246" t="s">
        <v>95</v>
      </c>
      <c r="D73" s="246" t="s">
        <v>160</v>
      </c>
      <c r="E73" s="246" t="s">
        <v>97</v>
      </c>
      <c r="F73" s="246" t="s">
        <v>132</v>
      </c>
      <c r="G73" s="246" t="s">
        <v>95</v>
      </c>
      <c r="H73" s="246" t="s">
        <v>25</v>
      </c>
      <c r="I73" s="238" t="s">
        <v>218</v>
      </c>
      <c r="J73" s="244">
        <v>1493.5</v>
      </c>
      <c r="K73" s="244">
        <v>1557.1</v>
      </c>
    </row>
    <row r="74" spans="2:11" ht="12.75">
      <c r="B74" s="247" t="s">
        <v>195</v>
      </c>
      <c r="C74" s="246" t="s">
        <v>95</v>
      </c>
      <c r="D74" s="246" t="s">
        <v>160</v>
      </c>
      <c r="E74" s="246" t="s">
        <v>97</v>
      </c>
      <c r="F74" s="246" t="s">
        <v>132</v>
      </c>
      <c r="G74" s="246" t="s">
        <v>95</v>
      </c>
      <c r="H74" s="246" t="s">
        <v>25</v>
      </c>
      <c r="I74" s="238" t="s">
        <v>194</v>
      </c>
      <c r="J74" s="244">
        <v>334.9</v>
      </c>
      <c r="K74" s="244">
        <v>277</v>
      </c>
    </row>
    <row r="75" spans="2:11" ht="12.75" hidden="1">
      <c r="B75" s="248" t="s">
        <v>196</v>
      </c>
      <c r="C75" s="246" t="s">
        <v>95</v>
      </c>
      <c r="D75" s="246" t="s">
        <v>160</v>
      </c>
      <c r="E75" s="246" t="s">
        <v>97</v>
      </c>
      <c r="F75" s="246"/>
      <c r="G75" s="246" t="s">
        <v>13</v>
      </c>
      <c r="H75" s="246" t="s">
        <v>25</v>
      </c>
      <c r="I75" s="238" t="s">
        <v>121</v>
      </c>
      <c r="J75" s="244">
        <v>0</v>
      </c>
      <c r="K75" s="244">
        <v>0</v>
      </c>
    </row>
    <row r="76" spans="2:11" ht="12.75">
      <c r="B76" s="385" t="s">
        <v>140</v>
      </c>
      <c r="C76" s="382" t="s">
        <v>95</v>
      </c>
      <c r="D76" s="382" t="s">
        <v>160</v>
      </c>
      <c r="E76" s="382" t="s">
        <v>141</v>
      </c>
      <c r="F76" s="382"/>
      <c r="G76" s="382"/>
      <c r="H76" s="382"/>
      <c r="I76" s="383"/>
      <c r="J76" s="384">
        <f aca="true" t="shared" si="3" ref="J76:K78">J77</f>
        <v>29</v>
      </c>
      <c r="K76" s="384">
        <f t="shared" si="3"/>
        <v>29</v>
      </c>
    </row>
    <row r="77" spans="2:11" ht="12.75">
      <c r="B77" s="236" t="s">
        <v>143</v>
      </c>
      <c r="C77" s="245" t="s">
        <v>95</v>
      </c>
      <c r="D77" s="245" t="s">
        <v>160</v>
      </c>
      <c r="E77" s="245" t="s">
        <v>141</v>
      </c>
      <c r="F77" s="245" t="s">
        <v>144</v>
      </c>
      <c r="G77" s="245" t="s">
        <v>210</v>
      </c>
      <c r="H77" s="245"/>
      <c r="I77" s="238"/>
      <c r="J77" s="239">
        <f>J78+J80</f>
        <v>29</v>
      </c>
      <c r="K77" s="239">
        <f>K78+K80</f>
        <v>29</v>
      </c>
    </row>
    <row r="78" spans="2:11" ht="27" customHeight="1">
      <c r="B78" s="261" t="s">
        <v>164</v>
      </c>
      <c r="C78" s="246" t="s">
        <v>95</v>
      </c>
      <c r="D78" s="246" t="s">
        <v>160</v>
      </c>
      <c r="E78" s="246" t="s">
        <v>141</v>
      </c>
      <c r="F78" s="246" t="s">
        <v>144</v>
      </c>
      <c r="G78" s="246" t="s">
        <v>210</v>
      </c>
      <c r="H78" s="246" t="s">
        <v>26</v>
      </c>
      <c r="I78" s="238"/>
      <c r="J78" s="244">
        <f t="shared" si="3"/>
        <v>5</v>
      </c>
      <c r="K78" s="244">
        <f t="shared" si="3"/>
        <v>5</v>
      </c>
    </row>
    <row r="79" spans="2:11" ht="12.75">
      <c r="B79" s="247" t="s">
        <v>195</v>
      </c>
      <c r="C79" s="246" t="s">
        <v>95</v>
      </c>
      <c r="D79" s="246" t="s">
        <v>160</v>
      </c>
      <c r="E79" s="246" t="s">
        <v>141</v>
      </c>
      <c r="F79" s="246" t="s">
        <v>144</v>
      </c>
      <c r="G79" s="246" t="s">
        <v>210</v>
      </c>
      <c r="H79" s="246" t="s">
        <v>26</v>
      </c>
      <c r="I79" s="262">
        <v>240</v>
      </c>
      <c r="J79" s="244">
        <v>5</v>
      </c>
      <c r="K79" s="244">
        <v>5</v>
      </c>
    </row>
    <row r="80" spans="2:11" ht="12.75">
      <c r="B80" s="247" t="s">
        <v>315</v>
      </c>
      <c r="C80" s="246" t="s">
        <v>95</v>
      </c>
      <c r="D80" s="246" t="s">
        <v>160</v>
      </c>
      <c r="E80" s="246" t="s">
        <v>141</v>
      </c>
      <c r="F80" s="246" t="s">
        <v>144</v>
      </c>
      <c r="G80" s="246" t="s">
        <v>210</v>
      </c>
      <c r="H80" s="246" t="s">
        <v>316</v>
      </c>
      <c r="I80" s="262"/>
      <c r="J80" s="244">
        <f>J81</f>
        <v>24</v>
      </c>
      <c r="K80" s="244">
        <f>K81</f>
        <v>24</v>
      </c>
    </row>
    <row r="81" spans="2:11" ht="12.75">
      <c r="B81" s="247" t="s">
        <v>195</v>
      </c>
      <c r="C81" s="246" t="s">
        <v>95</v>
      </c>
      <c r="D81" s="246" t="s">
        <v>160</v>
      </c>
      <c r="E81" s="246" t="s">
        <v>141</v>
      </c>
      <c r="F81" s="246" t="s">
        <v>144</v>
      </c>
      <c r="G81" s="246" t="s">
        <v>210</v>
      </c>
      <c r="H81" s="246" t="s">
        <v>316</v>
      </c>
      <c r="I81" s="262">
        <v>240</v>
      </c>
      <c r="J81" s="244">
        <v>24</v>
      </c>
      <c r="K81" s="244">
        <v>24</v>
      </c>
    </row>
    <row r="82" spans="2:11" ht="12.75">
      <c r="B82" s="401" t="s">
        <v>129</v>
      </c>
      <c r="C82" s="252" t="s">
        <v>95</v>
      </c>
      <c r="D82" s="252" t="s">
        <v>160</v>
      </c>
      <c r="E82" s="252" t="s">
        <v>130</v>
      </c>
      <c r="F82" s="252"/>
      <c r="G82" s="252"/>
      <c r="H82" s="252"/>
      <c r="I82" s="402"/>
      <c r="J82" s="254">
        <f aca="true" t="shared" si="4" ref="J82:K84">J83</f>
        <v>18.4</v>
      </c>
      <c r="K82" s="254">
        <f t="shared" si="4"/>
        <v>47.3</v>
      </c>
    </row>
    <row r="83" spans="2:11" ht="12.75">
      <c r="B83" s="263" t="s">
        <v>131</v>
      </c>
      <c r="C83" s="245" t="s">
        <v>95</v>
      </c>
      <c r="D83" s="245" t="s">
        <v>160</v>
      </c>
      <c r="E83" s="245" t="s">
        <v>130</v>
      </c>
      <c r="F83" s="245" t="s">
        <v>132</v>
      </c>
      <c r="G83" s="245" t="s">
        <v>210</v>
      </c>
      <c r="H83" s="245"/>
      <c r="I83" s="238"/>
      <c r="J83" s="239">
        <f>J84</f>
        <v>18.4</v>
      </c>
      <c r="K83" s="239">
        <f t="shared" si="4"/>
        <v>47.3</v>
      </c>
    </row>
    <row r="84" spans="2:11" ht="33.75">
      <c r="B84" s="261" t="s">
        <v>163</v>
      </c>
      <c r="C84" s="246" t="s">
        <v>95</v>
      </c>
      <c r="D84" s="246" t="s">
        <v>160</v>
      </c>
      <c r="E84" s="246" t="s">
        <v>130</v>
      </c>
      <c r="F84" s="246" t="s">
        <v>132</v>
      </c>
      <c r="G84" s="246" t="s">
        <v>210</v>
      </c>
      <c r="H84" s="246" t="s">
        <v>26</v>
      </c>
      <c r="I84" s="238"/>
      <c r="J84" s="244">
        <f t="shared" si="4"/>
        <v>18.4</v>
      </c>
      <c r="K84" s="244">
        <f t="shared" si="4"/>
        <v>47.3</v>
      </c>
    </row>
    <row r="85" spans="2:11" ht="12.75">
      <c r="B85" s="247" t="s">
        <v>195</v>
      </c>
      <c r="C85" s="246" t="s">
        <v>95</v>
      </c>
      <c r="D85" s="246" t="s">
        <v>160</v>
      </c>
      <c r="E85" s="246" t="s">
        <v>130</v>
      </c>
      <c r="F85" s="246" t="s">
        <v>132</v>
      </c>
      <c r="G85" s="246" t="s">
        <v>210</v>
      </c>
      <c r="H85" s="246" t="s">
        <v>26</v>
      </c>
      <c r="I85" s="238" t="s">
        <v>194</v>
      </c>
      <c r="J85" s="244">
        <v>18.4</v>
      </c>
      <c r="K85" s="244">
        <v>47.3</v>
      </c>
    </row>
    <row r="86" spans="2:11" ht="33.75" customHeight="1">
      <c r="B86" s="385" t="s">
        <v>165</v>
      </c>
      <c r="C86" s="382" t="s">
        <v>95</v>
      </c>
      <c r="D86" s="382" t="s">
        <v>160</v>
      </c>
      <c r="E86" s="382" t="s">
        <v>95</v>
      </c>
      <c r="F86" s="382"/>
      <c r="G86" s="382"/>
      <c r="H86" s="382"/>
      <c r="I86" s="383"/>
      <c r="J86" s="384">
        <f>J87+J92</f>
        <v>649.1</v>
      </c>
      <c r="K86" s="384">
        <f>K87+K92</f>
        <v>606.5</v>
      </c>
    </row>
    <row r="87" spans="2:11" ht="57" customHeight="1">
      <c r="B87" s="255" t="s">
        <v>273</v>
      </c>
      <c r="C87" s="245" t="s">
        <v>95</v>
      </c>
      <c r="D87" s="245" t="s">
        <v>160</v>
      </c>
      <c r="E87" s="245" t="s">
        <v>95</v>
      </c>
      <c r="F87" s="245" t="s">
        <v>132</v>
      </c>
      <c r="G87" s="245" t="s">
        <v>210</v>
      </c>
      <c r="H87" s="245"/>
      <c r="I87" s="238"/>
      <c r="J87" s="239">
        <f>J88</f>
        <v>100</v>
      </c>
      <c r="K87" s="239">
        <f>K88</f>
        <v>50</v>
      </c>
    </row>
    <row r="88" spans="2:11" ht="61.5" customHeight="1">
      <c r="B88" s="257" t="s">
        <v>274</v>
      </c>
      <c r="C88" s="246" t="s">
        <v>95</v>
      </c>
      <c r="D88" s="246" t="s">
        <v>160</v>
      </c>
      <c r="E88" s="246" t="s">
        <v>95</v>
      </c>
      <c r="F88" s="246" t="s">
        <v>132</v>
      </c>
      <c r="G88" s="246" t="s">
        <v>95</v>
      </c>
      <c r="H88" s="246" t="s">
        <v>275</v>
      </c>
      <c r="I88" s="262"/>
      <c r="J88" s="244">
        <f>J89</f>
        <v>100</v>
      </c>
      <c r="K88" s="244">
        <f>K89</f>
        <v>50</v>
      </c>
    </row>
    <row r="89" spans="2:11" ht="12.75">
      <c r="B89" s="247" t="s">
        <v>195</v>
      </c>
      <c r="C89" s="246" t="s">
        <v>95</v>
      </c>
      <c r="D89" s="246" t="s">
        <v>160</v>
      </c>
      <c r="E89" s="246" t="s">
        <v>95</v>
      </c>
      <c r="F89" s="246" t="s">
        <v>132</v>
      </c>
      <c r="G89" s="246" t="s">
        <v>95</v>
      </c>
      <c r="H89" s="246" t="s">
        <v>275</v>
      </c>
      <c r="I89" s="238" t="s">
        <v>194</v>
      </c>
      <c r="J89" s="244">
        <v>100</v>
      </c>
      <c r="K89" s="244">
        <v>50</v>
      </c>
    </row>
    <row r="90" spans="2:11" ht="58.5" customHeight="1" hidden="1">
      <c r="B90" s="264" t="s">
        <v>276</v>
      </c>
      <c r="C90" s="245" t="s">
        <v>95</v>
      </c>
      <c r="D90" s="245" t="s">
        <v>160</v>
      </c>
      <c r="E90" s="245" t="s">
        <v>95</v>
      </c>
      <c r="F90" s="245" t="s">
        <v>144</v>
      </c>
      <c r="G90" s="245" t="s">
        <v>97</v>
      </c>
      <c r="H90" s="245" t="s">
        <v>277</v>
      </c>
      <c r="I90" s="250"/>
      <c r="J90" s="239">
        <f>J91</f>
        <v>0</v>
      </c>
      <c r="K90" s="239"/>
    </row>
    <row r="91" spans="2:11" ht="12.75" hidden="1">
      <c r="B91" s="247" t="s">
        <v>195</v>
      </c>
      <c r="C91" s="246" t="s">
        <v>95</v>
      </c>
      <c r="D91" s="246" t="s">
        <v>160</v>
      </c>
      <c r="E91" s="246" t="s">
        <v>95</v>
      </c>
      <c r="F91" s="246" t="s">
        <v>144</v>
      </c>
      <c r="G91" s="246" t="s">
        <v>97</v>
      </c>
      <c r="H91" s="246" t="s">
        <v>277</v>
      </c>
      <c r="I91" s="238" t="s">
        <v>194</v>
      </c>
      <c r="J91" s="244">
        <v>0</v>
      </c>
      <c r="K91" s="244"/>
    </row>
    <row r="92" spans="2:11" ht="54" customHeight="1">
      <c r="B92" s="236" t="s">
        <v>27</v>
      </c>
      <c r="C92" s="245" t="s">
        <v>95</v>
      </c>
      <c r="D92" s="245" t="s">
        <v>160</v>
      </c>
      <c r="E92" s="245" t="s">
        <v>95</v>
      </c>
      <c r="F92" s="245" t="s">
        <v>144</v>
      </c>
      <c r="G92" s="245" t="s">
        <v>210</v>
      </c>
      <c r="H92" s="245"/>
      <c r="I92" s="262"/>
      <c r="J92" s="239">
        <f>J93+J95</f>
        <v>549.1</v>
      </c>
      <c r="K92" s="239">
        <f>K93+K95</f>
        <v>556.5</v>
      </c>
    </row>
    <row r="93" spans="2:11" ht="59.25" customHeight="1">
      <c r="B93" s="261" t="s">
        <v>317</v>
      </c>
      <c r="C93" s="246" t="s">
        <v>95</v>
      </c>
      <c r="D93" s="246" t="s">
        <v>160</v>
      </c>
      <c r="E93" s="246" t="s">
        <v>95</v>
      </c>
      <c r="F93" s="246" t="s">
        <v>144</v>
      </c>
      <c r="G93" s="246" t="s">
        <v>95</v>
      </c>
      <c r="H93" s="246" t="s">
        <v>28</v>
      </c>
      <c r="I93" s="262"/>
      <c r="J93" s="244">
        <f>J94</f>
        <v>449.1</v>
      </c>
      <c r="K93" s="244">
        <f>K94</f>
        <v>456.5</v>
      </c>
    </row>
    <row r="94" spans="2:11" ht="14.25" customHeight="1">
      <c r="B94" s="247" t="s">
        <v>195</v>
      </c>
      <c r="C94" s="246" t="s">
        <v>95</v>
      </c>
      <c r="D94" s="246" t="s">
        <v>160</v>
      </c>
      <c r="E94" s="246" t="s">
        <v>95</v>
      </c>
      <c r="F94" s="246" t="s">
        <v>144</v>
      </c>
      <c r="G94" s="246" t="s">
        <v>95</v>
      </c>
      <c r="H94" s="246" t="s">
        <v>28</v>
      </c>
      <c r="I94" s="238" t="s">
        <v>194</v>
      </c>
      <c r="J94" s="244">
        <v>449.1</v>
      </c>
      <c r="K94" s="244">
        <v>456.5</v>
      </c>
    </row>
    <row r="95" spans="2:11" ht="59.25" customHeight="1">
      <c r="B95" s="276" t="s">
        <v>276</v>
      </c>
      <c r="C95" s="246" t="s">
        <v>95</v>
      </c>
      <c r="D95" s="246" t="s">
        <v>160</v>
      </c>
      <c r="E95" s="246" t="s">
        <v>95</v>
      </c>
      <c r="F95" s="246" t="s">
        <v>144</v>
      </c>
      <c r="G95" s="246" t="s">
        <v>97</v>
      </c>
      <c r="H95" s="246" t="s">
        <v>277</v>
      </c>
      <c r="I95" s="262"/>
      <c r="J95" s="244">
        <f>J96</f>
        <v>100</v>
      </c>
      <c r="K95" s="244">
        <f>K96</f>
        <v>100</v>
      </c>
    </row>
    <row r="96" spans="2:11" ht="17.25" customHeight="1">
      <c r="B96" s="261" t="s">
        <v>195</v>
      </c>
      <c r="C96" s="246" t="s">
        <v>95</v>
      </c>
      <c r="D96" s="246" t="s">
        <v>160</v>
      </c>
      <c r="E96" s="246" t="s">
        <v>95</v>
      </c>
      <c r="F96" s="246" t="s">
        <v>144</v>
      </c>
      <c r="G96" s="246" t="s">
        <v>97</v>
      </c>
      <c r="H96" s="246" t="s">
        <v>277</v>
      </c>
      <c r="I96" s="262">
        <v>240</v>
      </c>
      <c r="J96" s="244">
        <v>100</v>
      </c>
      <c r="K96" s="244">
        <v>100</v>
      </c>
    </row>
    <row r="97" spans="2:11" ht="23.25" customHeight="1">
      <c r="B97" s="376" t="s">
        <v>278</v>
      </c>
      <c r="C97" s="377" t="s">
        <v>95</v>
      </c>
      <c r="D97" s="377" t="s">
        <v>160</v>
      </c>
      <c r="E97" s="377" t="s">
        <v>185</v>
      </c>
      <c r="F97" s="377"/>
      <c r="G97" s="377"/>
      <c r="H97" s="377"/>
      <c r="I97" s="378"/>
      <c r="J97" s="379">
        <f aca="true" t="shared" si="5" ref="J97:K99">J98</f>
        <v>10</v>
      </c>
      <c r="K97" s="379">
        <f t="shared" si="5"/>
        <v>10</v>
      </c>
    </row>
    <row r="98" spans="2:11" ht="21.75">
      <c r="B98" s="236" t="s">
        <v>205</v>
      </c>
      <c r="C98" s="245" t="s">
        <v>95</v>
      </c>
      <c r="D98" s="245" t="s">
        <v>160</v>
      </c>
      <c r="E98" s="245" t="s">
        <v>185</v>
      </c>
      <c r="F98" s="245" t="s">
        <v>132</v>
      </c>
      <c r="G98" s="245" t="s">
        <v>95</v>
      </c>
      <c r="H98" s="245"/>
      <c r="I98" s="238"/>
      <c r="J98" s="239">
        <f t="shared" si="5"/>
        <v>10</v>
      </c>
      <c r="K98" s="239">
        <f t="shared" si="5"/>
        <v>10</v>
      </c>
    </row>
    <row r="99" spans="2:11" ht="15.75" customHeight="1">
      <c r="B99" s="257" t="s">
        <v>204</v>
      </c>
      <c r="C99" s="246" t="s">
        <v>95</v>
      </c>
      <c r="D99" s="246" t="s">
        <v>160</v>
      </c>
      <c r="E99" s="246" t="s">
        <v>185</v>
      </c>
      <c r="F99" s="246" t="s">
        <v>132</v>
      </c>
      <c r="G99" s="246" t="s">
        <v>95</v>
      </c>
      <c r="H99" s="246" t="s">
        <v>279</v>
      </c>
      <c r="I99" s="262"/>
      <c r="J99" s="244">
        <f t="shared" si="5"/>
        <v>10</v>
      </c>
      <c r="K99" s="244">
        <f t="shared" si="5"/>
        <v>10</v>
      </c>
    </row>
    <row r="100" spans="2:11" ht="12.75">
      <c r="B100" s="247" t="s">
        <v>195</v>
      </c>
      <c r="C100" s="246" t="s">
        <v>95</v>
      </c>
      <c r="D100" s="246" t="s">
        <v>160</v>
      </c>
      <c r="E100" s="246" t="s">
        <v>185</v>
      </c>
      <c r="F100" s="246" t="s">
        <v>132</v>
      </c>
      <c r="G100" s="246" t="s">
        <v>95</v>
      </c>
      <c r="H100" s="246" t="s">
        <v>279</v>
      </c>
      <c r="I100" s="238" t="s">
        <v>194</v>
      </c>
      <c r="J100" s="244">
        <v>10</v>
      </c>
      <c r="K100" s="244">
        <v>10</v>
      </c>
    </row>
    <row r="101" spans="2:11" ht="21.75">
      <c r="B101" s="386" t="s">
        <v>328</v>
      </c>
      <c r="C101" s="380" t="s">
        <v>95</v>
      </c>
      <c r="D101" s="380" t="s">
        <v>160</v>
      </c>
      <c r="E101" s="380" t="s">
        <v>329</v>
      </c>
      <c r="F101" s="380"/>
      <c r="G101" s="380"/>
      <c r="H101" s="380"/>
      <c r="I101" s="387"/>
      <c r="J101" s="381">
        <f>J102</f>
        <v>345.2</v>
      </c>
      <c r="K101" s="384">
        <f>K102</f>
        <v>361.1</v>
      </c>
    </row>
    <row r="102" spans="2:11" ht="42.75">
      <c r="B102" s="236" t="s">
        <v>330</v>
      </c>
      <c r="C102" s="245" t="s">
        <v>95</v>
      </c>
      <c r="D102" s="245" t="s">
        <v>160</v>
      </c>
      <c r="E102" s="245" t="s">
        <v>329</v>
      </c>
      <c r="F102" s="245" t="s">
        <v>132</v>
      </c>
      <c r="G102" s="245" t="s">
        <v>210</v>
      </c>
      <c r="H102" s="245"/>
      <c r="I102" s="262"/>
      <c r="J102" s="239">
        <f>J103+J105+J107</f>
        <v>345.2</v>
      </c>
      <c r="K102" s="239">
        <f>K103+K105+K107</f>
        <v>361.1</v>
      </c>
    </row>
    <row r="103" spans="2:11" ht="21.75">
      <c r="B103" s="236" t="s">
        <v>331</v>
      </c>
      <c r="C103" s="246" t="s">
        <v>95</v>
      </c>
      <c r="D103" s="246" t="s">
        <v>160</v>
      </c>
      <c r="E103" s="246" t="s">
        <v>329</v>
      </c>
      <c r="F103" s="246" t="s">
        <v>132</v>
      </c>
      <c r="G103" s="246" t="s">
        <v>95</v>
      </c>
      <c r="H103" s="246" t="s">
        <v>332</v>
      </c>
      <c r="I103" s="262"/>
      <c r="J103" s="244">
        <f>J104</f>
        <v>208.4</v>
      </c>
      <c r="K103" s="244">
        <f>K104</f>
        <v>218.8</v>
      </c>
    </row>
    <row r="104" spans="2:11" ht="12.75">
      <c r="B104" s="247" t="s">
        <v>195</v>
      </c>
      <c r="C104" s="246" t="s">
        <v>95</v>
      </c>
      <c r="D104" s="246" t="s">
        <v>160</v>
      </c>
      <c r="E104" s="246" t="s">
        <v>329</v>
      </c>
      <c r="F104" s="246" t="s">
        <v>132</v>
      </c>
      <c r="G104" s="246" t="s">
        <v>95</v>
      </c>
      <c r="H104" s="246" t="s">
        <v>332</v>
      </c>
      <c r="I104" s="238" t="s">
        <v>194</v>
      </c>
      <c r="J104" s="244">
        <v>208.4</v>
      </c>
      <c r="K104" s="244">
        <v>218.8</v>
      </c>
    </row>
    <row r="105" spans="2:11" ht="12.75">
      <c r="B105" s="332" t="s">
        <v>333</v>
      </c>
      <c r="C105" s="246" t="s">
        <v>95</v>
      </c>
      <c r="D105" s="246" t="s">
        <v>160</v>
      </c>
      <c r="E105" s="246" t="s">
        <v>329</v>
      </c>
      <c r="F105" s="246" t="s">
        <v>132</v>
      </c>
      <c r="G105" s="246" t="s">
        <v>97</v>
      </c>
      <c r="H105" s="246" t="s">
        <v>334</v>
      </c>
      <c r="I105" s="262"/>
      <c r="J105" s="244">
        <f>J106</f>
        <v>63.8</v>
      </c>
      <c r="K105" s="244">
        <f>K106</f>
        <v>66.4</v>
      </c>
    </row>
    <row r="106" spans="2:11" ht="12.75">
      <c r="B106" s="247" t="s">
        <v>195</v>
      </c>
      <c r="C106" s="246" t="s">
        <v>95</v>
      </c>
      <c r="D106" s="246" t="s">
        <v>160</v>
      </c>
      <c r="E106" s="246" t="s">
        <v>329</v>
      </c>
      <c r="F106" s="246" t="s">
        <v>132</v>
      </c>
      <c r="G106" s="246" t="s">
        <v>97</v>
      </c>
      <c r="H106" s="246" t="s">
        <v>334</v>
      </c>
      <c r="I106" s="238" t="s">
        <v>194</v>
      </c>
      <c r="J106" s="244">
        <v>63.8</v>
      </c>
      <c r="K106" s="244">
        <v>66.4</v>
      </c>
    </row>
    <row r="107" spans="2:11" ht="22.5" customHeight="1">
      <c r="B107" s="293" t="s">
        <v>335</v>
      </c>
      <c r="C107" s="246" t="s">
        <v>95</v>
      </c>
      <c r="D107" s="246" t="s">
        <v>160</v>
      </c>
      <c r="E107" s="246" t="s">
        <v>329</v>
      </c>
      <c r="F107" s="246" t="s">
        <v>132</v>
      </c>
      <c r="G107" s="246" t="s">
        <v>96</v>
      </c>
      <c r="H107" s="246" t="s">
        <v>336</v>
      </c>
      <c r="I107" s="262"/>
      <c r="J107" s="244">
        <f>J108</f>
        <v>73</v>
      </c>
      <c r="K107" s="244">
        <f>K108</f>
        <v>75.9</v>
      </c>
    </row>
    <row r="108" spans="2:11" ht="12.75">
      <c r="B108" s="247" t="s">
        <v>195</v>
      </c>
      <c r="C108" s="246" t="s">
        <v>95</v>
      </c>
      <c r="D108" s="246" t="s">
        <v>160</v>
      </c>
      <c r="E108" s="246" t="s">
        <v>329</v>
      </c>
      <c r="F108" s="246" t="s">
        <v>132</v>
      </c>
      <c r="G108" s="246" t="s">
        <v>96</v>
      </c>
      <c r="H108" s="246" t="s">
        <v>336</v>
      </c>
      <c r="I108" s="238" t="s">
        <v>194</v>
      </c>
      <c r="J108" s="244">
        <v>73</v>
      </c>
      <c r="K108" s="244">
        <v>75.9</v>
      </c>
    </row>
    <row r="109" spans="2:11" ht="12.75">
      <c r="B109" s="397" t="s">
        <v>206</v>
      </c>
      <c r="C109" s="398" t="s">
        <v>95</v>
      </c>
      <c r="D109" s="398" t="s">
        <v>160</v>
      </c>
      <c r="E109" s="398" t="s">
        <v>123</v>
      </c>
      <c r="F109" s="398" t="s">
        <v>179</v>
      </c>
      <c r="G109" s="398" t="s">
        <v>210</v>
      </c>
      <c r="H109" s="398"/>
      <c r="I109" s="399"/>
      <c r="J109" s="400">
        <f>J110+J112+J116+J118</f>
        <v>273.6</v>
      </c>
      <c r="K109" s="400">
        <f>K110+K112+K116+K118</f>
        <v>274.3</v>
      </c>
    </row>
    <row r="110" spans="2:11" ht="12.75">
      <c r="B110" s="265" t="s">
        <v>207</v>
      </c>
      <c r="C110" s="246" t="s">
        <v>95</v>
      </c>
      <c r="D110" s="246" t="s">
        <v>160</v>
      </c>
      <c r="E110" s="246" t="s">
        <v>123</v>
      </c>
      <c r="F110" s="246" t="s">
        <v>179</v>
      </c>
      <c r="G110" s="246" t="s">
        <v>210</v>
      </c>
      <c r="H110" s="246" t="s">
        <v>32</v>
      </c>
      <c r="I110" s="262"/>
      <c r="J110" s="244">
        <f>J111</f>
        <v>16.5</v>
      </c>
      <c r="K110" s="244">
        <f>K111</f>
        <v>17.2</v>
      </c>
    </row>
    <row r="111" spans="2:11" ht="13.5" customHeight="1">
      <c r="B111" s="248" t="s">
        <v>196</v>
      </c>
      <c r="C111" s="246" t="s">
        <v>95</v>
      </c>
      <c r="D111" s="246" t="s">
        <v>160</v>
      </c>
      <c r="E111" s="246" t="s">
        <v>123</v>
      </c>
      <c r="F111" s="246" t="s">
        <v>179</v>
      </c>
      <c r="G111" s="246" t="s">
        <v>210</v>
      </c>
      <c r="H111" s="246" t="s">
        <v>32</v>
      </c>
      <c r="I111" s="238" t="s">
        <v>121</v>
      </c>
      <c r="J111" s="244">
        <v>16.5</v>
      </c>
      <c r="K111" s="244">
        <v>17.2</v>
      </c>
    </row>
    <row r="112" spans="2:11" ht="13.5" customHeight="1" hidden="1">
      <c r="B112" s="236" t="s">
        <v>325</v>
      </c>
      <c r="C112" s="246" t="s">
        <v>95</v>
      </c>
      <c r="D112" s="246" t="s">
        <v>160</v>
      </c>
      <c r="E112" s="246" t="s">
        <v>123</v>
      </c>
      <c r="F112" s="246" t="s">
        <v>179</v>
      </c>
      <c r="G112" s="246" t="s">
        <v>210</v>
      </c>
      <c r="H112" s="246" t="s">
        <v>326</v>
      </c>
      <c r="I112" s="238"/>
      <c r="J112" s="244">
        <f>J113</f>
        <v>0</v>
      </c>
      <c r="K112" s="244">
        <f>K113</f>
        <v>0</v>
      </c>
    </row>
    <row r="113" spans="2:11" ht="12" customHeight="1" hidden="1">
      <c r="B113" s="261" t="s">
        <v>344</v>
      </c>
      <c r="C113" s="246" t="s">
        <v>95</v>
      </c>
      <c r="D113" s="246" t="s">
        <v>160</v>
      </c>
      <c r="E113" s="246" t="s">
        <v>123</v>
      </c>
      <c r="F113" s="246" t="s">
        <v>179</v>
      </c>
      <c r="G113" s="246" t="s">
        <v>210</v>
      </c>
      <c r="H113" s="246" t="s">
        <v>326</v>
      </c>
      <c r="I113" s="238" t="s">
        <v>343</v>
      </c>
      <c r="J113" s="244">
        <v>0</v>
      </c>
      <c r="K113" s="244">
        <v>0</v>
      </c>
    </row>
    <row r="114" spans="2:11" ht="15.75" customHeight="1" hidden="1">
      <c r="B114" s="236" t="s">
        <v>169</v>
      </c>
      <c r="C114" s="245" t="s">
        <v>95</v>
      </c>
      <c r="D114" s="245" t="s">
        <v>160</v>
      </c>
      <c r="E114" s="245" t="s">
        <v>141</v>
      </c>
      <c r="F114" s="245" t="s">
        <v>144</v>
      </c>
      <c r="G114" s="245" t="s">
        <v>210</v>
      </c>
      <c r="H114" s="245" t="s">
        <v>33</v>
      </c>
      <c r="I114" s="238"/>
      <c r="J114" s="239">
        <f>J115</f>
        <v>0</v>
      </c>
      <c r="K114" s="239">
        <f>K115</f>
        <v>0</v>
      </c>
    </row>
    <row r="115" spans="2:11" ht="19.5" customHeight="1" hidden="1">
      <c r="B115" s="247" t="s">
        <v>195</v>
      </c>
      <c r="C115" s="246" t="s">
        <v>95</v>
      </c>
      <c r="D115" s="246" t="s">
        <v>160</v>
      </c>
      <c r="E115" s="246" t="s">
        <v>141</v>
      </c>
      <c r="F115" s="246" t="s">
        <v>144</v>
      </c>
      <c r="G115" s="246" t="s">
        <v>210</v>
      </c>
      <c r="H115" s="246" t="s">
        <v>33</v>
      </c>
      <c r="I115" s="262">
        <v>240</v>
      </c>
      <c r="J115" s="244">
        <v>0</v>
      </c>
      <c r="K115" s="244">
        <v>0</v>
      </c>
    </row>
    <row r="116" spans="1:11" ht="23.25" customHeight="1" hidden="1">
      <c r="A116" t="s">
        <v>345</v>
      </c>
      <c r="B116" s="236" t="s">
        <v>345</v>
      </c>
      <c r="C116" s="246" t="s">
        <v>95</v>
      </c>
      <c r="D116" s="246" t="s">
        <v>160</v>
      </c>
      <c r="E116" s="246" t="s">
        <v>123</v>
      </c>
      <c r="F116" s="246" t="s">
        <v>179</v>
      </c>
      <c r="G116" s="246" t="s">
        <v>210</v>
      </c>
      <c r="H116" s="246" t="s">
        <v>346</v>
      </c>
      <c r="I116" s="238"/>
      <c r="J116" s="244">
        <f>J117</f>
        <v>0</v>
      </c>
      <c r="K116" s="244">
        <f>K117</f>
        <v>0</v>
      </c>
    </row>
    <row r="117" spans="2:11" ht="15" customHeight="1" hidden="1">
      <c r="B117" s="261" t="s">
        <v>344</v>
      </c>
      <c r="C117" s="246" t="s">
        <v>95</v>
      </c>
      <c r="D117" s="246" t="s">
        <v>160</v>
      </c>
      <c r="E117" s="246" t="s">
        <v>123</v>
      </c>
      <c r="F117" s="246" t="s">
        <v>179</v>
      </c>
      <c r="G117" s="246" t="s">
        <v>210</v>
      </c>
      <c r="H117" s="246" t="s">
        <v>346</v>
      </c>
      <c r="I117" s="238" t="s">
        <v>343</v>
      </c>
      <c r="J117" s="244">
        <v>0</v>
      </c>
      <c r="K117" s="244">
        <v>0</v>
      </c>
    </row>
    <row r="118" spans="2:11" ht="23.25" customHeight="1">
      <c r="B118" s="236" t="s">
        <v>347</v>
      </c>
      <c r="C118" s="246" t="s">
        <v>95</v>
      </c>
      <c r="D118" s="246" t="s">
        <v>160</v>
      </c>
      <c r="E118" s="246" t="s">
        <v>123</v>
      </c>
      <c r="F118" s="246" t="s">
        <v>179</v>
      </c>
      <c r="G118" s="246" t="s">
        <v>210</v>
      </c>
      <c r="H118" s="246" t="s">
        <v>348</v>
      </c>
      <c r="I118" s="238"/>
      <c r="J118" s="244">
        <f>J119</f>
        <v>257.1</v>
      </c>
      <c r="K118" s="244">
        <f>K119</f>
        <v>257.1</v>
      </c>
    </row>
    <row r="119" spans="2:11" ht="15" customHeight="1">
      <c r="B119" s="261" t="s">
        <v>196</v>
      </c>
      <c r="C119" s="246" t="s">
        <v>95</v>
      </c>
      <c r="D119" s="246" t="s">
        <v>160</v>
      </c>
      <c r="E119" s="246" t="s">
        <v>123</v>
      </c>
      <c r="F119" s="246" t="s">
        <v>179</v>
      </c>
      <c r="G119" s="246" t="s">
        <v>210</v>
      </c>
      <c r="H119" s="246" t="s">
        <v>348</v>
      </c>
      <c r="I119" s="238" t="s">
        <v>121</v>
      </c>
      <c r="J119" s="244">
        <v>257.1</v>
      </c>
      <c r="K119" s="244">
        <v>257.1</v>
      </c>
    </row>
    <row r="120" spans="2:11" ht="20.25" customHeight="1">
      <c r="B120" s="215" t="s">
        <v>187</v>
      </c>
      <c r="C120" s="216" t="s">
        <v>97</v>
      </c>
      <c r="D120" s="216"/>
      <c r="E120" s="213"/>
      <c r="F120" s="213"/>
      <c r="G120" s="213"/>
      <c r="H120" s="213"/>
      <c r="I120" s="266"/>
      <c r="J120" s="214">
        <f aca="true" t="shared" si="6" ref="J120:K123">J121</f>
        <v>243.60000000000002</v>
      </c>
      <c r="K120" s="214">
        <f t="shared" si="6"/>
        <v>251</v>
      </c>
    </row>
    <row r="121" spans="2:11" ht="17.25" customHeight="1">
      <c r="B121" s="267" t="s">
        <v>92</v>
      </c>
      <c r="C121" s="240" t="s">
        <v>97</v>
      </c>
      <c r="D121" s="240" t="s">
        <v>96</v>
      </c>
      <c r="E121" s="245"/>
      <c r="F121" s="245"/>
      <c r="G121" s="245"/>
      <c r="H121" s="245"/>
      <c r="I121" s="262"/>
      <c r="J121" s="268">
        <f t="shared" si="6"/>
        <v>243.60000000000002</v>
      </c>
      <c r="K121" s="268">
        <f t="shared" si="6"/>
        <v>251</v>
      </c>
    </row>
    <row r="122" spans="2:11" ht="12.75">
      <c r="B122" s="269" t="s">
        <v>176</v>
      </c>
      <c r="C122" s="240" t="s">
        <v>97</v>
      </c>
      <c r="D122" s="240" t="s">
        <v>96</v>
      </c>
      <c r="E122" s="245" t="s">
        <v>123</v>
      </c>
      <c r="F122" s="245" t="s">
        <v>177</v>
      </c>
      <c r="G122" s="245" t="s">
        <v>210</v>
      </c>
      <c r="H122" s="245"/>
      <c r="I122" s="270"/>
      <c r="J122" s="268">
        <f t="shared" si="6"/>
        <v>243.60000000000002</v>
      </c>
      <c r="K122" s="268">
        <f t="shared" si="6"/>
        <v>251</v>
      </c>
    </row>
    <row r="123" spans="2:14" ht="12.75">
      <c r="B123" s="269" t="s">
        <v>178</v>
      </c>
      <c r="C123" s="240" t="s">
        <v>97</v>
      </c>
      <c r="D123" s="240" t="s">
        <v>96</v>
      </c>
      <c r="E123" s="245" t="s">
        <v>123</v>
      </c>
      <c r="F123" s="245" t="s">
        <v>179</v>
      </c>
      <c r="G123" s="245" t="s">
        <v>210</v>
      </c>
      <c r="H123" s="245"/>
      <c r="I123" s="270"/>
      <c r="J123" s="268">
        <f t="shared" si="6"/>
        <v>243.60000000000002</v>
      </c>
      <c r="K123" s="268">
        <f t="shared" si="6"/>
        <v>251</v>
      </c>
      <c r="N123">
        <f>+J1323</f>
        <v>0</v>
      </c>
    </row>
    <row r="124" spans="2:11" s="143" customFormat="1" ht="33" customHeight="1">
      <c r="B124" s="269" t="s">
        <v>180</v>
      </c>
      <c r="C124" s="240" t="s">
        <v>97</v>
      </c>
      <c r="D124" s="240" t="s">
        <v>96</v>
      </c>
      <c r="E124" s="245" t="s">
        <v>123</v>
      </c>
      <c r="F124" s="245" t="s">
        <v>179</v>
      </c>
      <c r="G124" s="245" t="s">
        <v>210</v>
      </c>
      <c r="H124" s="245" t="s">
        <v>34</v>
      </c>
      <c r="I124" s="270"/>
      <c r="J124" s="239">
        <f>J125+J126+J127</f>
        <v>243.60000000000002</v>
      </c>
      <c r="K124" s="239">
        <f>K125+K126+K127</f>
        <v>251</v>
      </c>
    </row>
    <row r="125" spans="2:11" ht="33.75">
      <c r="B125" s="242" t="s">
        <v>139</v>
      </c>
      <c r="C125" s="243" t="s">
        <v>97</v>
      </c>
      <c r="D125" s="243" t="s">
        <v>96</v>
      </c>
      <c r="E125" s="246" t="s">
        <v>123</v>
      </c>
      <c r="F125" s="246" t="s">
        <v>179</v>
      </c>
      <c r="G125" s="246" t="s">
        <v>210</v>
      </c>
      <c r="H125" s="246" t="s">
        <v>34</v>
      </c>
      <c r="I125" s="256" t="s">
        <v>193</v>
      </c>
      <c r="J125" s="244">
        <v>239.8</v>
      </c>
      <c r="K125" s="244">
        <v>243.7</v>
      </c>
    </row>
    <row r="126" spans="2:11" ht="12.75">
      <c r="B126" s="247" t="s">
        <v>195</v>
      </c>
      <c r="C126" s="243" t="s">
        <v>97</v>
      </c>
      <c r="D126" s="243" t="s">
        <v>96</v>
      </c>
      <c r="E126" s="246" t="s">
        <v>123</v>
      </c>
      <c r="F126" s="246" t="s">
        <v>179</v>
      </c>
      <c r="G126" s="246" t="s">
        <v>210</v>
      </c>
      <c r="H126" s="246" t="s">
        <v>34</v>
      </c>
      <c r="I126" s="256" t="s">
        <v>194</v>
      </c>
      <c r="J126" s="244">
        <v>3.8</v>
      </c>
      <c r="K126" s="244">
        <v>7.3</v>
      </c>
    </row>
    <row r="127" spans="2:11" ht="12.75" hidden="1">
      <c r="B127" s="74" t="s">
        <v>209</v>
      </c>
      <c r="C127" s="7" t="s">
        <v>97</v>
      </c>
      <c r="D127" s="7" t="s">
        <v>96</v>
      </c>
      <c r="E127" s="8" t="s">
        <v>123</v>
      </c>
      <c r="F127" s="8"/>
      <c r="G127" s="8" t="s">
        <v>31</v>
      </c>
      <c r="H127" s="8" t="s">
        <v>34</v>
      </c>
      <c r="I127" s="43" t="s">
        <v>208</v>
      </c>
      <c r="J127" s="9"/>
      <c r="K127" s="9"/>
    </row>
    <row r="128" spans="2:11" ht="12.75">
      <c r="B128" s="215" t="s">
        <v>186</v>
      </c>
      <c r="C128" s="216" t="s">
        <v>96</v>
      </c>
      <c r="D128" s="216"/>
      <c r="E128" s="212"/>
      <c r="F128" s="212"/>
      <c r="G128" s="212"/>
      <c r="H128" s="212"/>
      <c r="I128" s="217"/>
      <c r="J128" s="218">
        <f>J129+J143</f>
        <v>101.2</v>
      </c>
      <c r="K128" s="218">
        <f>K129+K143</f>
        <v>0</v>
      </c>
    </row>
    <row r="129" spans="2:11" ht="21" hidden="1">
      <c r="B129" s="263" t="s">
        <v>181</v>
      </c>
      <c r="C129" s="245" t="s">
        <v>96</v>
      </c>
      <c r="D129" s="245" t="s">
        <v>114</v>
      </c>
      <c r="E129" s="243"/>
      <c r="F129" s="243"/>
      <c r="G129" s="243"/>
      <c r="H129" s="243"/>
      <c r="I129" s="256"/>
      <c r="J129" s="239">
        <f>J130+J134</f>
        <v>0</v>
      </c>
      <c r="K129" s="239">
        <f>K130+K134</f>
        <v>0</v>
      </c>
    </row>
    <row r="130" spans="2:11" ht="21.75" hidden="1">
      <c r="B130" s="241" t="s">
        <v>145</v>
      </c>
      <c r="C130" s="245" t="s">
        <v>96</v>
      </c>
      <c r="D130" s="245" t="s">
        <v>114</v>
      </c>
      <c r="E130" s="245" t="s">
        <v>146</v>
      </c>
      <c r="F130" s="245"/>
      <c r="G130" s="245"/>
      <c r="H130" s="245"/>
      <c r="I130" s="238"/>
      <c r="J130" s="239">
        <f aca="true" t="shared" si="7" ref="J130:K132">J131</f>
        <v>0</v>
      </c>
      <c r="K130" s="239">
        <f t="shared" si="7"/>
        <v>0</v>
      </c>
    </row>
    <row r="131" spans="2:11" ht="32.25" hidden="1">
      <c r="B131" s="241" t="s">
        <v>147</v>
      </c>
      <c r="C131" s="245" t="s">
        <v>96</v>
      </c>
      <c r="D131" s="245" t="s">
        <v>114</v>
      </c>
      <c r="E131" s="245">
        <v>97</v>
      </c>
      <c r="F131" s="245" t="s">
        <v>144</v>
      </c>
      <c r="G131" s="245" t="s">
        <v>210</v>
      </c>
      <c r="H131" s="245"/>
      <c r="I131" s="262"/>
      <c r="J131" s="239">
        <f t="shared" si="7"/>
        <v>0</v>
      </c>
      <c r="K131" s="239">
        <f t="shared" si="7"/>
        <v>0</v>
      </c>
    </row>
    <row r="132" spans="2:11" ht="22.5" hidden="1">
      <c r="B132" s="257" t="s">
        <v>224</v>
      </c>
      <c r="C132" s="246" t="s">
        <v>96</v>
      </c>
      <c r="D132" s="246" t="s">
        <v>114</v>
      </c>
      <c r="E132" s="246" t="s">
        <v>146</v>
      </c>
      <c r="F132" s="246" t="s">
        <v>144</v>
      </c>
      <c r="G132" s="246" t="s">
        <v>210</v>
      </c>
      <c r="H132" s="246" t="s">
        <v>42</v>
      </c>
      <c r="I132" s="262"/>
      <c r="J132" s="244">
        <f t="shared" si="7"/>
        <v>0</v>
      </c>
      <c r="K132" s="244">
        <f t="shared" si="7"/>
        <v>0</v>
      </c>
    </row>
    <row r="133" spans="2:11" ht="47.25" customHeight="1" hidden="1">
      <c r="B133" s="261" t="s">
        <v>182</v>
      </c>
      <c r="C133" s="246" t="s">
        <v>96</v>
      </c>
      <c r="D133" s="246" t="s">
        <v>114</v>
      </c>
      <c r="E133" s="246" t="s">
        <v>146</v>
      </c>
      <c r="F133" s="246" t="s">
        <v>144</v>
      </c>
      <c r="G133" s="246" t="s">
        <v>210</v>
      </c>
      <c r="H133" s="246" t="s">
        <v>42</v>
      </c>
      <c r="I133" s="262">
        <v>540</v>
      </c>
      <c r="J133" s="244">
        <v>0</v>
      </c>
      <c r="K133" s="244">
        <v>0</v>
      </c>
    </row>
    <row r="134" spans="2:11" ht="32.25" hidden="1">
      <c r="B134" s="241" t="s">
        <v>183</v>
      </c>
      <c r="C134" s="245" t="s">
        <v>96</v>
      </c>
      <c r="D134" s="245" t="s">
        <v>114</v>
      </c>
      <c r="E134" s="245" t="s">
        <v>96</v>
      </c>
      <c r="F134" s="245"/>
      <c r="G134" s="245"/>
      <c r="H134" s="245"/>
      <c r="I134" s="238"/>
      <c r="J134" s="239">
        <f>J135+J138</f>
        <v>0</v>
      </c>
      <c r="K134" s="239">
        <f>K135+K138</f>
        <v>0</v>
      </c>
    </row>
    <row r="135" spans="2:11" ht="66" customHeight="1" hidden="1">
      <c r="B135" s="271" t="s">
        <v>35</v>
      </c>
      <c r="C135" s="245" t="s">
        <v>96</v>
      </c>
      <c r="D135" s="245" t="s">
        <v>114</v>
      </c>
      <c r="E135" s="245" t="s">
        <v>96</v>
      </c>
      <c r="F135" s="245" t="s">
        <v>132</v>
      </c>
      <c r="G135" s="245" t="s">
        <v>210</v>
      </c>
      <c r="H135" s="245"/>
      <c r="I135" s="238"/>
      <c r="J135" s="239">
        <f>J136</f>
        <v>0</v>
      </c>
      <c r="K135" s="239">
        <f>K136</f>
        <v>0</v>
      </c>
    </row>
    <row r="136" spans="2:11" ht="68.25" customHeight="1" hidden="1">
      <c r="B136" s="257" t="s">
        <v>38</v>
      </c>
      <c r="C136" s="246" t="s">
        <v>96</v>
      </c>
      <c r="D136" s="246" t="s">
        <v>114</v>
      </c>
      <c r="E136" s="246" t="s">
        <v>96</v>
      </c>
      <c r="F136" s="246" t="s">
        <v>132</v>
      </c>
      <c r="G136" s="246" t="s">
        <v>95</v>
      </c>
      <c r="H136" s="246" t="s">
        <v>36</v>
      </c>
      <c r="I136" s="238"/>
      <c r="J136" s="244">
        <f>J137</f>
        <v>0</v>
      </c>
      <c r="K136" s="244">
        <f>K137</f>
        <v>0</v>
      </c>
    </row>
    <row r="137" spans="2:11" ht="12.75" hidden="1">
      <c r="B137" s="247" t="s">
        <v>195</v>
      </c>
      <c r="C137" s="246" t="s">
        <v>96</v>
      </c>
      <c r="D137" s="246" t="s">
        <v>114</v>
      </c>
      <c r="E137" s="246" t="s">
        <v>96</v>
      </c>
      <c r="F137" s="246" t="s">
        <v>132</v>
      </c>
      <c r="G137" s="246" t="s">
        <v>95</v>
      </c>
      <c r="H137" s="246" t="s">
        <v>36</v>
      </c>
      <c r="I137" s="238" t="s">
        <v>194</v>
      </c>
      <c r="J137" s="244">
        <v>0</v>
      </c>
      <c r="K137" s="244">
        <v>0</v>
      </c>
    </row>
    <row r="138" spans="2:11" ht="46.5" customHeight="1" hidden="1">
      <c r="B138" s="271" t="s">
        <v>37</v>
      </c>
      <c r="C138" s="245" t="s">
        <v>96</v>
      </c>
      <c r="D138" s="245" t="s">
        <v>114</v>
      </c>
      <c r="E138" s="245" t="s">
        <v>96</v>
      </c>
      <c r="F138" s="245" t="s">
        <v>144</v>
      </c>
      <c r="G138" s="245" t="s">
        <v>210</v>
      </c>
      <c r="H138" s="245"/>
      <c r="I138" s="238"/>
      <c r="J138" s="239">
        <f>J139</f>
        <v>0</v>
      </c>
      <c r="K138" s="239">
        <f>K139</f>
        <v>0</v>
      </c>
    </row>
    <row r="139" spans="2:11" ht="63.75" customHeight="1" hidden="1">
      <c r="B139" s="257" t="s">
        <v>40</v>
      </c>
      <c r="C139" s="246" t="s">
        <v>96</v>
      </c>
      <c r="D139" s="246" t="s">
        <v>114</v>
      </c>
      <c r="E139" s="246" t="s">
        <v>96</v>
      </c>
      <c r="F139" s="246" t="s">
        <v>144</v>
      </c>
      <c r="G139" s="246" t="s">
        <v>95</v>
      </c>
      <c r="H139" s="246" t="s">
        <v>39</v>
      </c>
      <c r="I139" s="238"/>
      <c r="J139" s="244">
        <f>J140</f>
        <v>0</v>
      </c>
      <c r="K139" s="244">
        <f>K140</f>
        <v>0</v>
      </c>
    </row>
    <row r="140" spans="2:11" ht="12.75" hidden="1">
      <c r="B140" s="247" t="s">
        <v>195</v>
      </c>
      <c r="C140" s="246" t="s">
        <v>96</v>
      </c>
      <c r="D140" s="246" t="s">
        <v>114</v>
      </c>
      <c r="E140" s="246" t="s">
        <v>96</v>
      </c>
      <c r="F140" s="246" t="s">
        <v>144</v>
      </c>
      <c r="G140" s="246" t="s">
        <v>95</v>
      </c>
      <c r="H140" s="246" t="s">
        <v>39</v>
      </c>
      <c r="I140" s="238" t="s">
        <v>194</v>
      </c>
      <c r="J140" s="244">
        <v>0</v>
      </c>
      <c r="K140" s="244">
        <v>0</v>
      </c>
    </row>
    <row r="141" spans="2:11" ht="21.75" hidden="1">
      <c r="B141" s="241" t="s">
        <v>41</v>
      </c>
      <c r="C141" s="245" t="s">
        <v>96</v>
      </c>
      <c r="D141" s="245" t="s">
        <v>114</v>
      </c>
      <c r="E141" s="245" t="s">
        <v>146</v>
      </c>
      <c r="F141" s="245" t="s">
        <v>144</v>
      </c>
      <c r="G141" s="245" t="s">
        <v>210</v>
      </c>
      <c r="H141" s="245" t="s">
        <v>42</v>
      </c>
      <c r="I141" s="262"/>
      <c r="J141" s="239">
        <f>J142</f>
        <v>0</v>
      </c>
      <c r="K141" s="239">
        <f>K142</f>
        <v>0</v>
      </c>
    </row>
    <row r="142" spans="2:11" ht="12.75" hidden="1">
      <c r="B142" s="257" t="s">
        <v>152</v>
      </c>
      <c r="C142" s="246" t="s">
        <v>96</v>
      </c>
      <c r="D142" s="246" t="s">
        <v>114</v>
      </c>
      <c r="E142" s="246" t="s">
        <v>146</v>
      </c>
      <c r="F142" s="246" t="s">
        <v>144</v>
      </c>
      <c r="G142" s="246" t="s">
        <v>210</v>
      </c>
      <c r="H142" s="246" t="s">
        <v>42</v>
      </c>
      <c r="I142" s="262">
        <v>540</v>
      </c>
      <c r="J142" s="244">
        <v>0</v>
      </c>
      <c r="K142" s="244">
        <v>0</v>
      </c>
    </row>
    <row r="143" spans="2:11" ht="12.75">
      <c r="B143" s="263" t="s">
        <v>184</v>
      </c>
      <c r="C143" s="245" t="s">
        <v>96</v>
      </c>
      <c r="D143" s="245" t="s">
        <v>185</v>
      </c>
      <c r="E143" s="245"/>
      <c r="F143" s="245"/>
      <c r="G143" s="245"/>
      <c r="H143" s="245"/>
      <c r="I143" s="238"/>
      <c r="J143" s="239">
        <f>J144</f>
        <v>101.2</v>
      </c>
      <c r="K143" s="239">
        <f>K144</f>
        <v>0</v>
      </c>
    </row>
    <row r="144" spans="2:11" ht="32.25">
      <c r="B144" s="241" t="s">
        <v>192</v>
      </c>
      <c r="C144" s="245" t="s">
        <v>96</v>
      </c>
      <c r="D144" s="245" t="s">
        <v>185</v>
      </c>
      <c r="E144" s="245" t="s">
        <v>96</v>
      </c>
      <c r="F144" s="245"/>
      <c r="G144" s="245"/>
      <c r="H144" s="245"/>
      <c r="I144" s="238"/>
      <c r="J144" s="239">
        <f>J145</f>
        <v>101.2</v>
      </c>
      <c r="K144" s="239">
        <f>K145</f>
        <v>0</v>
      </c>
    </row>
    <row r="145" spans="2:11" ht="54" customHeight="1">
      <c r="B145" s="241" t="s">
        <v>43</v>
      </c>
      <c r="C145" s="245" t="s">
        <v>96</v>
      </c>
      <c r="D145" s="245" t="s">
        <v>185</v>
      </c>
      <c r="E145" s="245" t="s">
        <v>96</v>
      </c>
      <c r="F145" s="245" t="s">
        <v>150</v>
      </c>
      <c r="G145" s="245" t="s">
        <v>210</v>
      </c>
      <c r="H145" s="245"/>
      <c r="I145" s="238"/>
      <c r="J145" s="239">
        <f>J146+J148</f>
        <v>101.2</v>
      </c>
      <c r="K145" s="239">
        <f>K146+K148</f>
        <v>0</v>
      </c>
    </row>
    <row r="146" spans="2:11" ht="57.75" customHeight="1">
      <c r="B146" s="369" t="s">
        <v>280</v>
      </c>
      <c r="C146" s="246" t="s">
        <v>96</v>
      </c>
      <c r="D146" s="246" t="s">
        <v>185</v>
      </c>
      <c r="E146" s="246" t="s">
        <v>96</v>
      </c>
      <c r="F146" s="246" t="s">
        <v>150</v>
      </c>
      <c r="G146" s="246" t="s">
        <v>95</v>
      </c>
      <c r="H146" s="246" t="s">
        <v>281</v>
      </c>
      <c r="I146" s="238"/>
      <c r="J146" s="244">
        <f>J147</f>
        <v>101.2</v>
      </c>
      <c r="K146" s="244">
        <f>K147</f>
        <v>0</v>
      </c>
    </row>
    <row r="147" spans="2:11" ht="15.75" customHeight="1">
      <c r="B147" s="247" t="s">
        <v>195</v>
      </c>
      <c r="C147" s="246" t="s">
        <v>96</v>
      </c>
      <c r="D147" s="246" t="s">
        <v>185</v>
      </c>
      <c r="E147" s="246" t="s">
        <v>96</v>
      </c>
      <c r="F147" s="246" t="s">
        <v>150</v>
      </c>
      <c r="G147" s="246" t="s">
        <v>95</v>
      </c>
      <c r="H147" s="246" t="s">
        <v>281</v>
      </c>
      <c r="I147" s="238" t="s">
        <v>194</v>
      </c>
      <c r="J147" s="244">
        <v>101.2</v>
      </c>
      <c r="K147" s="244">
        <v>0</v>
      </c>
    </row>
    <row r="148" spans="2:11" ht="57.75" customHeight="1" hidden="1">
      <c r="B148" s="84" t="s">
        <v>44</v>
      </c>
      <c r="C148" s="23" t="s">
        <v>96</v>
      </c>
      <c r="D148" s="23" t="s">
        <v>185</v>
      </c>
      <c r="E148" s="23" t="s">
        <v>96</v>
      </c>
      <c r="F148" s="23" t="s">
        <v>150</v>
      </c>
      <c r="G148" s="23" t="s">
        <v>95</v>
      </c>
      <c r="H148" s="23" t="s">
        <v>45</v>
      </c>
      <c r="I148" s="72"/>
      <c r="J148" s="24">
        <f>J149</f>
        <v>0</v>
      </c>
      <c r="K148" s="24">
        <f>K149</f>
        <v>0</v>
      </c>
    </row>
    <row r="149" spans="2:11" ht="12" customHeight="1" hidden="1">
      <c r="B149" s="74" t="s">
        <v>195</v>
      </c>
      <c r="C149" s="8" t="s">
        <v>96</v>
      </c>
      <c r="D149" s="8" t="s">
        <v>185</v>
      </c>
      <c r="E149" s="8" t="s">
        <v>96</v>
      </c>
      <c r="F149" s="8" t="s">
        <v>150</v>
      </c>
      <c r="G149" s="8" t="s">
        <v>95</v>
      </c>
      <c r="H149" s="8" t="s">
        <v>45</v>
      </c>
      <c r="I149" s="75" t="s">
        <v>194</v>
      </c>
      <c r="J149" s="76">
        <v>0</v>
      </c>
      <c r="K149" s="76">
        <v>0</v>
      </c>
    </row>
    <row r="150" spans="2:11" ht="12.75">
      <c r="B150" s="219" t="s">
        <v>188</v>
      </c>
      <c r="C150" s="220" t="s">
        <v>99</v>
      </c>
      <c r="D150" s="220"/>
      <c r="E150" s="213"/>
      <c r="F150" s="213"/>
      <c r="G150" s="213"/>
      <c r="H150" s="213"/>
      <c r="I150" s="221"/>
      <c r="J150" s="218">
        <f>J151+J167</f>
        <v>3067.3</v>
      </c>
      <c r="K150" s="218">
        <f>K151+K167</f>
        <v>3078.1000000000004</v>
      </c>
    </row>
    <row r="151" spans="2:11" ht="12.75">
      <c r="B151" s="259" t="s">
        <v>189</v>
      </c>
      <c r="C151" s="245" t="s">
        <v>99</v>
      </c>
      <c r="D151" s="245" t="s">
        <v>114</v>
      </c>
      <c r="E151" s="245"/>
      <c r="F151" s="245"/>
      <c r="G151" s="245"/>
      <c r="H151" s="245"/>
      <c r="I151" s="238"/>
      <c r="J151" s="239">
        <f>J152</f>
        <v>2964.8</v>
      </c>
      <c r="K151" s="239">
        <f>K152</f>
        <v>2975.6000000000004</v>
      </c>
    </row>
    <row r="152" spans="1:11" ht="24.75" customHeight="1">
      <c r="A152">
        <v>471.3</v>
      </c>
      <c r="B152" s="259" t="s">
        <v>225</v>
      </c>
      <c r="C152" s="245" t="s">
        <v>99</v>
      </c>
      <c r="D152" s="245" t="s">
        <v>114</v>
      </c>
      <c r="E152" s="245" t="s">
        <v>99</v>
      </c>
      <c r="F152" s="245"/>
      <c r="G152" s="245"/>
      <c r="H152" s="245"/>
      <c r="I152" s="238"/>
      <c r="J152" s="239">
        <f>J153+J158</f>
        <v>2964.8</v>
      </c>
      <c r="K152" s="239">
        <f>K153+K158</f>
        <v>2975.6000000000004</v>
      </c>
    </row>
    <row r="153" spans="2:11" ht="46.5" customHeight="1">
      <c r="B153" s="259" t="s">
        <v>226</v>
      </c>
      <c r="C153" s="240" t="s">
        <v>99</v>
      </c>
      <c r="D153" s="240" t="s">
        <v>114</v>
      </c>
      <c r="E153" s="245" t="s">
        <v>99</v>
      </c>
      <c r="F153" s="245" t="s">
        <v>132</v>
      </c>
      <c r="G153" s="245" t="s">
        <v>210</v>
      </c>
      <c r="H153" s="245"/>
      <c r="I153" s="238"/>
      <c r="J153" s="239">
        <f>J154+J156</f>
        <v>1271.3</v>
      </c>
      <c r="K153" s="239">
        <f>K154+K156</f>
        <v>1214.4</v>
      </c>
    </row>
    <row r="154" spans="2:11" ht="45" customHeight="1">
      <c r="B154" s="271" t="s">
        <v>361</v>
      </c>
      <c r="C154" s="272" t="s">
        <v>99</v>
      </c>
      <c r="D154" s="272" t="s">
        <v>114</v>
      </c>
      <c r="E154" s="245" t="s">
        <v>99</v>
      </c>
      <c r="F154" s="245" t="s">
        <v>132</v>
      </c>
      <c r="G154" s="245" t="s">
        <v>95</v>
      </c>
      <c r="H154" s="245" t="s">
        <v>282</v>
      </c>
      <c r="I154" s="238"/>
      <c r="J154" s="239">
        <f>J155</f>
        <v>471.3</v>
      </c>
      <c r="K154" s="239">
        <f>K155</f>
        <v>414.4</v>
      </c>
    </row>
    <row r="155" spans="2:11" ht="13.5" customHeight="1">
      <c r="B155" s="247" t="s">
        <v>195</v>
      </c>
      <c r="C155" s="273" t="s">
        <v>99</v>
      </c>
      <c r="D155" s="273" t="s">
        <v>114</v>
      </c>
      <c r="E155" s="246" t="s">
        <v>99</v>
      </c>
      <c r="F155" s="246" t="s">
        <v>132</v>
      </c>
      <c r="G155" s="246" t="s">
        <v>95</v>
      </c>
      <c r="H155" s="246" t="s">
        <v>282</v>
      </c>
      <c r="I155" s="238" t="s">
        <v>194</v>
      </c>
      <c r="J155" s="244">
        <v>471.3</v>
      </c>
      <c r="K155" s="244">
        <v>414.4</v>
      </c>
    </row>
    <row r="156" spans="2:11" ht="17.25" customHeight="1">
      <c r="B156" s="271" t="s">
        <v>362</v>
      </c>
      <c r="C156" s="272" t="s">
        <v>99</v>
      </c>
      <c r="D156" s="272" t="s">
        <v>114</v>
      </c>
      <c r="E156" s="245" t="s">
        <v>99</v>
      </c>
      <c r="F156" s="245" t="s">
        <v>132</v>
      </c>
      <c r="G156" s="245" t="s">
        <v>95</v>
      </c>
      <c r="H156" s="245" t="s">
        <v>349</v>
      </c>
      <c r="I156" s="238"/>
      <c r="J156" s="239">
        <v>800</v>
      </c>
      <c r="K156" s="239">
        <f>K157</f>
        <v>800</v>
      </c>
    </row>
    <row r="157" spans="2:11" ht="15.75" customHeight="1">
      <c r="B157" s="247" t="s">
        <v>195</v>
      </c>
      <c r="C157" s="273" t="s">
        <v>99</v>
      </c>
      <c r="D157" s="273" t="s">
        <v>114</v>
      </c>
      <c r="E157" s="246" t="s">
        <v>99</v>
      </c>
      <c r="F157" s="246" t="s">
        <v>132</v>
      </c>
      <c r="G157" s="246" t="s">
        <v>95</v>
      </c>
      <c r="H157" s="246" t="s">
        <v>349</v>
      </c>
      <c r="I157" s="238" t="s">
        <v>194</v>
      </c>
      <c r="J157" s="244">
        <v>800</v>
      </c>
      <c r="K157" s="244">
        <v>800</v>
      </c>
    </row>
    <row r="158" spans="2:11" ht="59.25" customHeight="1">
      <c r="B158" s="275" t="s">
        <v>227</v>
      </c>
      <c r="C158" s="268" t="s">
        <v>99</v>
      </c>
      <c r="D158" s="268" t="s">
        <v>114</v>
      </c>
      <c r="E158" s="245" t="s">
        <v>99</v>
      </c>
      <c r="F158" s="245" t="s">
        <v>144</v>
      </c>
      <c r="G158" s="245" t="s">
        <v>210</v>
      </c>
      <c r="H158" s="245"/>
      <c r="I158" s="238"/>
      <c r="J158" s="239">
        <f>J163+J165</f>
        <v>1693.5</v>
      </c>
      <c r="K158" s="239">
        <f>K163+K165</f>
        <v>1761.2</v>
      </c>
    </row>
    <row r="159" spans="2:11" ht="66" customHeight="1" hidden="1">
      <c r="B159" s="271" t="s">
        <v>228</v>
      </c>
      <c r="C159" s="272" t="s">
        <v>99</v>
      </c>
      <c r="D159" s="272" t="s">
        <v>114</v>
      </c>
      <c r="E159" s="245" t="s">
        <v>99</v>
      </c>
      <c r="F159" s="245" t="s">
        <v>144</v>
      </c>
      <c r="G159" s="245" t="s">
        <v>95</v>
      </c>
      <c r="H159" s="245" t="s">
        <v>190</v>
      </c>
      <c r="I159" s="238"/>
      <c r="J159" s="239">
        <f>J160</f>
        <v>0</v>
      </c>
      <c r="K159" s="239">
        <f>K160</f>
        <v>0</v>
      </c>
    </row>
    <row r="160" spans="2:11" ht="12.75" hidden="1">
      <c r="B160" s="247" t="s">
        <v>195</v>
      </c>
      <c r="C160" s="273" t="s">
        <v>99</v>
      </c>
      <c r="D160" s="273" t="s">
        <v>114</v>
      </c>
      <c r="E160" s="246" t="s">
        <v>99</v>
      </c>
      <c r="F160" s="246" t="s">
        <v>144</v>
      </c>
      <c r="G160" s="246" t="s">
        <v>95</v>
      </c>
      <c r="H160" s="246" t="s">
        <v>190</v>
      </c>
      <c r="I160" s="238" t="s">
        <v>194</v>
      </c>
      <c r="J160" s="244"/>
      <c r="K160" s="244"/>
    </row>
    <row r="161" spans="2:11" ht="0.75" customHeight="1" hidden="1">
      <c r="B161" s="271" t="s">
        <v>229</v>
      </c>
      <c r="C161" s="272" t="s">
        <v>99</v>
      </c>
      <c r="D161" s="272" t="s">
        <v>114</v>
      </c>
      <c r="E161" s="245" t="s">
        <v>99</v>
      </c>
      <c r="F161" s="245"/>
      <c r="G161" s="245" t="s">
        <v>144</v>
      </c>
      <c r="H161" s="245" t="s">
        <v>191</v>
      </c>
      <c r="I161" s="238"/>
      <c r="J161" s="239">
        <f>J162</f>
        <v>0</v>
      </c>
      <c r="K161" s="239">
        <f>K162</f>
        <v>0</v>
      </c>
    </row>
    <row r="162" spans="2:11" ht="12.75" hidden="1">
      <c r="B162" s="247" t="s">
        <v>195</v>
      </c>
      <c r="C162" s="273" t="s">
        <v>99</v>
      </c>
      <c r="D162" s="273" t="s">
        <v>114</v>
      </c>
      <c r="E162" s="246" t="s">
        <v>99</v>
      </c>
      <c r="F162" s="246"/>
      <c r="G162" s="246" t="s">
        <v>144</v>
      </c>
      <c r="H162" s="246" t="s">
        <v>191</v>
      </c>
      <c r="I162" s="238" t="s">
        <v>194</v>
      </c>
      <c r="J162" s="244">
        <v>0</v>
      </c>
      <c r="K162" s="244">
        <v>0</v>
      </c>
    </row>
    <row r="163" spans="2:11" ht="76.5" customHeight="1">
      <c r="B163" s="271" t="s">
        <v>230</v>
      </c>
      <c r="C163" s="272" t="s">
        <v>99</v>
      </c>
      <c r="D163" s="272" t="s">
        <v>114</v>
      </c>
      <c r="E163" s="245" t="s">
        <v>99</v>
      </c>
      <c r="F163" s="245" t="s">
        <v>144</v>
      </c>
      <c r="G163" s="245" t="s">
        <v>95</v>
      </c>
      <c r="H163" s="245" t="s">
        <v>266</v>
      </c>
      <c r="I163" s="238"/>
      <c r="J163" s="239">
        <f>J164</f>
        <v>1693.5</v>
      </c>
      <c r="K163" s="239">
        <f>K164</f>
        <v>1761.2</v>
      </c>
    </row>
    <row r="164" spans="2:11" ht="11.25" customHeight="1">
      <c r="B164" s="247" t="s">
        <v>195</v>
      </c>
      <c r="C164" s="273" t="s">
        <v>99</v>
      </c>
      <c r="D164" s="273" t="s">
        <v>114</v>
      </c>
      <c r="E164" s="246" t="s">
        <v>99</v>
      </c>
      <c r="F164" s="246" t="s">
        <v>144</v>
      </c>
      <c r="G164" s="246" t="s">
        <v>95</v>
      </c>
      <c r="H164" s="246" t="s">
        <v>266</v>
      </c>
      <c r="I164" s="238" t="s">
        <v>194</v>
      </c>
      <c r="J164" s="244">
        <v>1693.5</v>
      </c>
      <c r="K164" s="244">
        <v>1761.2</v>
      </c>
    </row>
    <row r="165" spans="2:11" ht="87.75" customHeight="1" hidden="1">
      <c r="B165" s="274" t="s">
        <v>350</v>
      </c>
      <c r="C165" s="272">
        <v>4</v>
      </c>
      <c r="D165" s="272">
        <v>9</v>
      </c>
      <c r="E165" s="245" t="s">
        <v>99</v>
      </c>
      <c r="F165" s="245" t="s">
        <v>144</v>
      </c>
      <c r="G165" s="245" t="s">
        <v>96</v>
      </c>
      <c r="H165" s="245" t="s">
        <v>351</v>
      </c>
      <c r="I165" s="238"/>
      <c r="J165" s="239"/>
      <c r="K165" s="239">
        <f>K166</f>
        <v>0</v>
      </c>
    </row>
    <row r="166" spans="2:11" ht="12.75" hidden="1">
      <c r="B166" s="247" t="s">
        <v>195</v>
      </c>
      <c r="C166" s="273">
        <v>4</v>
      </c>
      <c r="D166" s="273">
        <v>9</v>
      </c>
      <c r="E166" s="246" t="s">
        <v>99</v>
      </c>
      <c r="F166" s="246" t="s">
        <v>144</v>
      </c>
      <c r="G166" s="246" t="s">
        <v>96</v>
      </c>
      <c r="H166" s="246" t="s">
        <v>351</v>
      </c>
      <c r="I166" s="238" t="s">
        <v>194</v>
      </c>
      <c r="J166" s="244"/>
      <c r="K166" s="244">
        <v>0</v>
      </c>
    </row>
    <row r="167" spans="2:11" ht="12.75">
      <c r="B167" s="332" t="s">
        <v>318</v>
      </c>
      <c r="C167" s="272" t="s">
        <v>99</v>
      </c>
      <c r="D167" s="272">
        <v>10</v>
      </c>
      <c r="E167" s="245"/>
      <c r="F167" s="245"/>
      <c r="G167" s="245"/>
      <c r="H167" s="245"/>
      <c r="I167" s="250"/>
      <c r="J167" s="239">
        <f aca="true" t="shared" si="8" ref="J167:K169">J168</f>
        <v>102.5</v>
      </c>
      <c r="K167" s="239">
        <f t="shared" si="8"/>
        <v>102.5</v>
      </c>
    </row>
    <row r="168" spans="2:11" ht="12.75">
      <c r="B168" s="247" t="s">
        <v>176</v>
      </c>
      <c r="C168" s="273" t="s">
        <v>99</v>
      </c>
      <c r="D168" s="273">
        <v>10</v>
      </c>
      <c r="E168" s="246" t="s">
        <v>123</v>
      </c>
      <c r="F168" s="246" t="s">
        <v>179</v>
      </c>
      <c r="G168" s="246" t="s">
        <v>123</v>
      </c>
      <c r="H168" s="246"/>
      <c r="I168" s="238"/>
      <c r="J168" s="244">
        <f t="shared" si="8"/>
        <v>102.5</v>
      </c>
      <c r="K168" s="244">
        <f t="shared" si="8"/>
        <v>102.5</v>
      </c>
    </row>
    <row r="169" spans="2:11" ht="12.75">
      <c r="B169" s="247" t="s">
        <v>271</v>
      </c>
      <c r="C169" s="273" t="s">
        <v>99</v>
      </c>
      <c r="D169" s="273">
        <v>10</v>
      </c>
      <c r="E169" s="246" t="s">
        <v>123</v>
      </c>
      <c r="F169" s="246" t="s">
        <v>179</v>
      </c>
      <c r="G169" s="246" t="s">
        <v>123</v>
      </c>
      <c r="H169" s="246" t="s">
        <v>272</v>
      </c>
      <c r="I169" s="238"/>
      <c r="J169" s="244">
        <f t="shared" si="8"/>
        <v>102.5</v>
      </c>
      <c r="K169" s="244">
        <f t="shared" si="8"/>
        <v>102.5</v>
      </c>
    </row>
    <row r="170" spans="2:11" ht="12.75">
      <c r="B170" s="247" t="s">
        <v>195</v>
      </c>
      <c r="C170" s="273" t="s">
        <v>99</v>
      </c>
      <c r="D170" s="273">
        <v>10</v>
      </c>
      <c r="E170" s="246" t="s">
        <v>123</v>
      </c>
      <c r="F170" s="246" t="s">
        <v>179</v>
      </c>
      <c r="G170" s="246" t="s">
        <v>123</v>
      </c>
      <c r="H170" s="246" t="s">
        <v>272</v>
      </c>
      <c r="I170" s="238" t="s">
        <v>194</v>
      </c>
      <c r="J170" s="244">
        <v>102.5</v>
      </c>
      <c r="K170" s="244">
        <v>102.5</v>
      </c>
    </row>
    <row r="171" spans="2:11" ht="12" customHeight="1" hidden="1">
      <c r="B171" s="259" t="s">
        <v>124</v>
      </c>
      <c r="C171" s="245" t="s">
        <v>99</v>
      </c>
      <c r="D171" s="245" t="s">
        <v>125</v>
      </c>
      <c r="E171" s="245"/>
      <c r="F171" s="245"/>
      <c r="G171" s="245"/>
      <c r="H171" s="245"/>
      <c r="I171" s="238"/>
      <c r="J171" s="239">
        <f>J172</f>
        <v>0</v>
      </c>
      <c r="K171" s="239">
        <f>K172</f>
        <v>0</v>
      </c>
    </row>
    <row r="172" spans="2:11" ht="21" customHeight="1" hidden="1">
      <c r="B172" s="271" t="s">
        <v>284</v>
      </c>
      <c r="C172" s="245" t="s">
        <v>99</v>
      </c>
      <c r="D172" s="245" t="s">
        <v>125</v>
      </c>
      <c r="E172" s="245" t="s">
        <v>125</v>
      </c>
      <c r="F172" s="245"/>
      <c r="G172" s="245"/>
      <c r="H172" s="245"/>
      <c r="I172" s="256"/>
      <c r="J172" s="239">
        <f>J175</f>
        <v>0</v>
      </c>
      <c r="K172" s="239">
        <f>K175</f>
        <v>0</v>
      </c>
    </row>
    <row r="173" spans="2:11" ht="39.75" customHeight="1" hidden="1">
      <c r="B173" s="369" t="s">
        <v>319</v>
      </c>
      <c r="C173" s="246" t="s">
        <v>99</v>
      </c>
      <c r="D173" s="246" t="s">
        <v>125</v>
      </c>
      <c r="E173" s="246" t="s">
        <v>125</v>
      </c>
      <c r="F173" s="246" t="s">
        <v>132</v>
      </c>
      <c r="G173" s="246" t="s">
        <v>95</v>
      </c>
      <c r="H173" s="246"/>
      <c r="I173" s="243"/>
      <c r="J173" s="244">
        <v>0</v>
      </c>
      <c r="K173" s="239"/>
    </row>
    <row r="174" spans="2:11" ht="19.5" customHeight="1" hidden="1">
      <c r="B174" s="369" t="s">
        <v>195</v>
      </c>
      <c r="C174" s="246" t="s">
        <v>99</v>
      </c>
      <c r="D174" s="246" t="s">
        <v>125</v>
      </c>
      <c r="E174" s="246" t="s">
        <v>125</v>
      </c>
      <c r="F174" s="246" t="s">
        <v>132</v>
      </c>
      <c r="G174" s="246" t="s">
        <v>95</v>
      </c>
      <c r="H174" s="246" t="s">
        <v>320</v>
      </c>
      <c r="I174" s="256" t="s">
        <v>194</v>
      </c>
      <c r="J174" s="244">
        <v>0</v>
      </c>
      <c r="K174" s="239"/>
    </row>
    <row r="175" spans="2:11" ht="32.25" customHeight="1" hidden="1">
      <c r="B175" s="276" t="s">
        <v>285</v>
      </c>
      <c r="C175" s="246" t="s">
        <v>99</v>
      </c>
      <c r="D175" s="246" t="s">
        <v>125</v>
      </c>
      <c r="E175" s="246" t="s">
        <v>125</v>
      </c>
      <c r="F175" s="246" t="s">
        <v>132</v>
      </c>
      <c r="G175" s="246" t="s">
        <v>97</v>
      </c>
      <c r="H175" s="246"/>
      <c r="I175" s="256"/>
      <c r="J175" s="244">
        <f>J176</f>
        <v>0</v>
      </c>
      <c r="K175" s="244">
        <f>K176</f>
        <v>0</v>
      </c>
    </row>
    <row r="176" spans="2:11" ht="0.75" customHeight="1">
      <c r="B176" s="261" t="s">
        <v>195</v>
      </c>
      <c r="C176" s="246" t="s">
        <v>99</v>
      </c>
      <c r="D176" s="246" t="s">
        <v>125</v>
      </c>
      <c r="E176" s="246" t="s">
        <v>125</v>
      </c>
      <c r="F176" s="246" t="s">
        <v>132</v>
      </c>
      <c r="G176" s="246" t="s">
        <v>97</v>
      </c>
      <c r="H176" s="246" t="s">
        <v>286</v>
      </c>
      <c r="I176" s="256" t="s">
        <v>194</v>
      </c>
      <c r="J176" s="244">
        <v>0</v>
      </c>
      <c r="K176" s="244">
        <v>0</v>
      </c>
    </row>
    <row r="177" spans="2:11" ht="12.75">
      <c r="B177" s="215" t="s">
        <v>231</v>
      </c>
      <c r="C177" s="216" t="s">
        <v>100</v>
      </c>
      <c r="D177" s="216"/>
      <c r="E177" s="213"/>
      <c r="F177" s="213"/>
      <c r="G177" s="213"/>
      <c r="H177" s="218"/>
      <c r="I177" s="222"/>
      <c r="J177" s="218">
        <f>J178+J195+J208+J233</f>
        <v>10759.6</v>
      </c>
      <c r="K177" s="218">
        <f>K178+K195+K208+K233</f>
        <v>9122.4</v>
      </c>
    </row>
    <row r="178" spans="2:11" ht="13.5" customHeight="1" hidden="1">
      <c r="B178" s="69" t="s">
        <v>101</v>
      </c>
      <c r="C178" s="70" t="s">
        <v>100</v>
      </c>
      <c r="D178" s="70" t="s">
        <v>95</v>
      </c>
      <c r="E178" s="70"/>
      <c r="F178" s="70"/>
      <c r="G178" s="70"/>
      <c r="H178" s="10"/>
      <c r="I178" s="110"/>
      <c r="J178" s="10">
        <f>J179+J191</f>
        <v>0</v>
      </c>
      <c r="K178" s="10">
        <f>K179+K191</f>
        <v>0</v>
      </c>
    </row>
    <row r="179" spans="2:11" ht="32.25" customHeight="1" hidden="1">
      <c r="B179" s="241" t="s">
        <v>233</v>
      </c>
      <c r="C179" s="237" t="s">
        <v>100</v>
      </c>
      <c r="D179" s="237" t="s">
        <v>95</v>
      </c>
      <c r="E179" s="245" t="s">
        <v>100</v>
      </c>
      <c r="F179" s="245"/>
      <c r="G179" s="245"/>
      <c r="H179" s="245"/>
      <c r="I179" s="238"/>
      <c r="J179" s="239">
        <f>J180+J183+J186</f>
        <v>0</v>
      </c>
      <c r="K179" s="239">
        <f>K180+K183+K186</f>
        <v>0</v>
      </c>
    </row>
    <row r="180" spans="2:11" ht="53.25" hidden="1">
      <c r="B180" s="241" t="s">
        <v>211</v>
      </c>
      <c r="C180" s="237" t="s">
        <v>100</v>
      </c>
      <c r="D180" s="237" t="s">
        <v>95</v>
      </c>
      <c r="E180" s="245" t="s">
        <v>100</v>
      </c>
      <c r="F180" s="245"/>
      <c r="G180" s="245" t="s">
        <v>132</v>
      </c>
      <c r="H180" s="245" t="s">
        <v>148</v>
      </c>
      <c r="I180" s="238"/>
      <c r="J180" s="239">
        <f>J181</f>
        <v>0</v>
      </c>
      <c r="K180" s="239">
        <f>K181</f>
        <v>0</v>
      </c>
    </row>
    <row r="181" spans="2:11" ht="63.75" hidden="1">
      <c r="B181" s="241" t="s">
        <v>212</v>
      </c>
      <c r="C181" s="237" t="s">
        <v>100</v>
      </c>
      <c r="D181" s="237" t="s">
        <v>95</v>
      </c>
      <c r="E181" s="245" t="s">
        <v>100</v>
      </c>
      <c r="F181" s="245"/>
      <c r="G181" s="245" t="s">
        <v>132</v>
      </c>
      <c r="H181" s="245" t="s">
        <v>232</v>
      </c>
      <c r="I181" s="238"/>
      <c r="J181" s="239">
        <f>J182</f>
        <v>0</v>
      </c>
      <c r="K181" s="239">
        <f>K182</f>
        <v>0</v>
      </c>
    </row>
    <row r="182" spans="2:11" ht="12.75" hidden="1">
      <c r="B182" s="247" t="s">
        <v>195</v>
      </c>
      <c r="C182" s="277" t="s">
        <v>100</v>
      </c>
      <c r="D182" s="277" t="s">
        <v>95</v>
      </c>
      <c r="E182" s="246" t="s">
        <v>100</v>
      </c>
      <c r="F182" s="246"/>
      <c r="G182" s="246" t="s">
        <v>132</v>
      </c>
      <c r="H182" s="246" t="s">
        <v>232</v>
      </c>
      <c r="I182" s="238" t="s">
        <v>194</v>
      </c>
      <c r="J182" s="244">
        <v>0</v>
      </c>
      <c r="K182" s="244">
        <v>0</v>
      </c>
    </row>
    <row r="183" spans="2:11" ht="54" customHeight="1" hidden="1">
      <c r="B183" s="241" t="s">
        <v>287</v>
      </c>
      <c r="C183" s="237" t="s">
        <v>100</v>
      </c>
      <c r="D183" s="237" t="s">
        <v>95</v>
      </c>
      <c r="E183" s="245" t="s">
        <v>100</v>
      </c>
      <c r="F183" s="245" t="s">
        <v>144</v>
      </c>
      <c r="G183" s="245" t="s">
        <v>210</v>
      </c>
      <c r="H183" s="245"/>
      <c r="I183" s="238"/>
      <c r="J183" s="239">
        <f>J184</f>
        <v>0</v>
      </c>
      <c r="K183" s="239">
        <f>K184</f>
        <v>0</v>
      </c>
    </row>
    <row r="184" spans="2:11" ht="57" customHeight="1" hidden="1">
      <c r="B184" s="257" t="s">
        <v>288</v>
      </c>
      <c r="C184" s="277" t="s">
        <v>100</v>
      </c>
      <c r="D184" s="277" t="s">
        <v>95</v>
      </c>
      <c r="E184" s="246" t="s">
        <v>100</v>
      </c>
      <c r="F184" s="246" t="s">
        <v>144</v>
      </c>
      <c r="G184" s="246" t="s">
        <v>95</v>
      </c>
      <c r="H184" s="246" t="s">
        <v>289</v>
      </c>
      <c r="I184" s="238"/>
      <c r="J184" s="244">
        <f>J185</f>
        <v>0</v>
      </c>
      <c r="K184" s="244">
        <f>K185</f>
        <v>0</v>
      </c>
    </row>
    <row r="185" spans="2:11" ht="12.75" hidden="1">
      <c r="B185" s="247" t="s">
        <v>195</v>
      </c>
      <c r="C185" s="277" t="s">
        <v>100</v>
      </c>
      <c r="D185" s="277" t="s">
        <v>95</v>
      </c>
      <c r="E185" s="246" t="s">
        <v>100</v>
      </c>
      <c r="F185" s="246" t="s">
        <v>144</v>
      </c>
      <c r="G185" s="246" t="s">
        <v>95</v>
      </c>
      <c r="H185" s="246" t="s">
        <v>289</v>
      </c>
      <c r="I185" s="238" t="s">
        <v>194</v>
      </c>
      <c r="J185" s="244">
        <v>0</v>
      </c>
      <c r="K185" s="244">
        <v>0</v>
      </c>
    </row>
    <row r="186" spans="2:11" ht="53.25" hidden="1">
      <c r="B186" s="89" t="s">
        <v>234</v>
      </c>
      <c r="C186" s="82" t="s">
        <v>100</v>
      </c>
      <c r="D186" s="82" t="s">
        <v>95</v>
      </c>
      <c r="E186" s="17" t="s">
        <v>100</v>
      </c>
      <c r="F186" s="17"/>
      <c r="G186" s="17" t="s">
        <v>150</v>
      </c>
      <c r="H186" s="17"/>
      <c r="I186" s="83"/>
      <c r="J186" s="18">
        <f>J187+J189</f>
        <v>0</v>
      </c>
      <c r="K186" s="18">
        <f>K187+K189</f>
        <v>0</v>
      </c>
    </row>
    <row r="187" spans="2:11" ht="63.75" hidden="1">
      <c r="B187" s="84" t="s">
        <v>235</v>
      </c>
      <c r="C187" s="85" t="s">
        <v>100</v>
      </c>
      <c r="D187" s="85" t="s">
        <v>95</v>
      </c>
      <c r="E187" s="23" t="s">
        <v>100</v>
      </c>
      <c r="F187" s="23"/>
      <c r="G187" s="23" t="s">
        <v>150</v>
      </c>
      <c r="H187" s="23" t="s">
        <v>232</v>
      </c>
      <c r="I187" s="72"/>
      <c r="J187" s="24">
        <f>J188</f>
        <v>0</v>
      </c>
      <c r="K187" s="24">
        <f>K188</f>
        <v>0</v>
      </c>
    </row>
    <row r="188" spans="2:11" ht="12.75" hidden="1">
      <c r="B188" s="74" t="s">
        <v>195</v>
      </c>
      <c r="C188" s="30" t="s">
        <v>100</v>
      </c>
      <c r="D188" s="30" t="s">
        <v>95</v>
      </c>
      <c r="E188" s="8" t="s">
        <v>100</v>
      </c>
      <c r="F188" s="8"/>
      <c r="G188" s="8" t="s">
        <v>150</v>
      </c>
      <c r="H188" s="8" t="s">
        <v>232</v>
      </c>
      <c r="I188" s="47" t="s">
        <v>194</v>
      </c>
      <c r="J188" s="111"/>
      <c r="K188" s="111"/>
    </row>
    <row r="189" spans="2:11" ht="54" customHeight="1" hidden="1">
      <c r="B189" s="84" t="s">
        <v>216</v>
      </c>
      <c r="C189" s="85" t="s">
        <v>100</v>
      </c>
      <c r="D189" s="85" t="s">
        <v>95</v>
      </c>
      <c r="E189" s="23" t="s">
        <v>100</v>
      </c>
      <c r="F189" s="23"/>
      <c r="G189" s="23" t="s">
        <v>150</v>
      </c>
      <c r="H189" s="23" t="s">
        <v>215</v>
      </c>
      <c r="I189" s="72"/>
      <c r="J189" s="24">
        <f>J190</f>
        <v>0</v>
      </c>
      <c r="K189" s="24">
        <f>K190</f>
        <v>0</v>
      </c>
    </row>
    <row r="190" spans="2:11" ht="12.75" hidden="1">
      <c r="B190" s="74" t="s">
        <v>195</v>
      </c>
      <c r="C190" s="30" t="s">
        <v>100</v>
      </c>
      <c r="D190" s="30" t="s">
        <v>95</v>
      </c>
      <c r="E190" s="8" t="s">
        <v>100</v>
      </c>
      <c r="F190" s="8"/>
      <c r="G190" s="8" t="s">
        <v>150</v>
      </c>
      <c r="H190" s="8" t="s">
        <v>215</v>
      </c>
      <c r="I190" s="47" t="s">
        <v>121</v>
      </c>
      <c r="J190" s="9">
        <v>0</v>
      </c>
      <c r="K190" s="9">
        <v>0</v>
      </c>
    </row>
    <row r="191" spans="2:11" ht="32.25" hidden="1">
      <c r="B191" s="78" t="s">
        <v>165</v>
      </c>
      <c r="C191" s="79" t="s">
        <v>100</v>
      </c>
      <c r="D191" s="79" t="s">
        <v>95</v>
      </c>
      <c r="E191" s="5" t="s">
        <v>95</v>
      </c>
      <c r="F191" s="5"/>
      <c r="G191" s="5"/>
      <c r="H191" s="5"/>
      <c r="I191" s="80"/>
      <c r="J191" s="11">
        <f aca="true" t="shared" si="9" ref="J191:K193">J192</f>
        <v>0</v>
      </c>
      <c r="K191" s="11">
        <f t="shared" si="9"/>
        <v>0</v>
      </c>
    </row>
    <row r="192" spans="2:11" ht="53.25" hidden="1">
      <c r="B192" s="81" t="s">
        <v>213</v>
      </c>
      <c r="C192" s="82" t="s">
        <v>100</v>
      </c>
      <c r="D192" s="82" t="s">
        <v>95</v>
      </c>
      <c r="E192" s="17" t="s">
        <v>95</v>
      </c>
      <c r="F192" s="17"/>
      <c r="G192" s="17" t="s">
        <v>144</v>
      </c>
      <c r="H192" s="17"/>
      <c r="I192" s="83"/>
      <c r="J192" s="18">
        <f t="shared" si="9"/>
        <v>0</v>
      </c>
      <c r="K192" s="18">
        <f t="shared" si="9"/>
        <v>0</v>
      </c>
    </row>
    <row r="193" spans="2:11" ht="63.75" hidden="1">
      <c r="B193" s="86" t="s">
        <v>214</v>
      </c>
      <c r="C193" s="85" t="s">
        <v>100</v>
      </c>
      <c r="D193" s="85" t="s">
        <v>95</v>
      </c>
      <c r="E193" s="23" t="s">
        <v>95</v>
      </c>
      <c r="F193" s="23"/>
      <c r="G193" s="23" t="s">
        <v>144</v>
      </c>
      <c r="H193" s="23" t="s">
        <v>162</v>
      </c>
      <c r="I193" s="72"/>
      <c r="J193" s="24">
        <f t="shared" si="9"/>
        <v>0</v>
      </c>
      <c r="K193" s="24">
        <f t="shared" si="9"/>
        <v>0</v>
      </c>
    </row>
    <row r="194" spans="2:11" ht="12.75" hidden="1">
      <c r="B194" s="74" t="s">
        <v>195</v>
      </c>
      <c r="C194" s="30" t="s">
        <v>100</v>
      </c>
      <c r="D194" s="8" t="s">
        <v>95</v>
      </c>
      <c r="E194" s="8" t="s">
        <v>95</v>
      </c>
      <c r="F194" s="8"/>
      <c r="G194" s="8" t="s">
        <v>144</v>
      </c>
      <c r="H194" s="30" t="s">
        <v>162</v>
      </c>
      <c r="I194" s="112">
        <v>240</v>
      </c>
      <c r="J194" s="76">
        <v>0</v>
      </c>
      <c r="K194" s="76">
        <v>0</v>
      </c>
    </row>
    <row r="195" spans="2:11" ht="12.75">
      <c r="B195" s="69" t="s">
        <v>93</v>
      </c>
      <c r="C195" s="70" t="s">
        <v>100</v>
      </c>
      <c r="D195" s="70" t="s">
        <v>97</v>
      </c>
      <c r="E195" s="70"/>
      <c r="F195" s="70"/>
      <c r="G195" s="70"/>
      <c r="H195" s="70"/>
      <c r="I195" s="44"/>
      <c r="J195" s="10">
        <f>J196+J204</f>
        <v>1504.8</v>
      </c>
      <c r="K195" s="10">
        <f>K196+K204</f>
        <v>175</v>
      </c>
    </row>
    <row r="196" spans="2:11" ht="12.75" customHeight="1">
      <c r="B196" s="78" t="s">
        <v>176</v>
      </c>
      <c r="C196" s="429" t="s">
        <v>100</v>
      </c>
      <c r="D196" s="429" t="s">
        <v>97</v>
      </c>
      <c r="E196" s="5" t="s">
        <v>123</v>
      </c>
      <c r="F196" s="5"/>
      <c r="G196" s="5"/>
      <c r="H196" s="5"/>
      <c r="I196" s="45"/>
      <c r="J196" s="11">
        <f aca="true" t="shared" si="10" ref="J196:K198">J197</f>
        <v>1504.8</v>
      </c>
      <c r="K196" s="11">
        <f t="shared" si="10"/>
        <v>175</v>
      </c>
    </row>
    <row r="197" spans="2:11" ht="12.75" customHeight="1">
      <c r="B197" s="261" t="s">
        <v>363</v>
      </c>
      <c r="C197" s="243" t="s">
        <v>100</v>
      </c>
      <c r="D197" s="243" t="s">
        <v>97</v>
      </c>
      <c r="E197" s="246" t="s">
        <v>123</v>
      </c>
      <c r="F197" s="246" t="s">
        <v>179</v>
      </c>
      <c r="G197" s="246" t="s">
        <v>210</v>
      </c>
      <c r="H197" s="246"/>
      <c r="I197" s="238"/>
      <c r="J197" s="244">
        <f t="shared" si="10"/>
        <v>1504.8</v>
      </c>
      <c r="K197" s="244">
        <f t="shared" si="10"/>
        <v>175</v>
      </c>
    </row>
    <row r="198" spans="2:11" ht="24" customHeight="1">
      <c r="B198" s="261" t="s">
        <v>364</v>
      </c>
      <c r="C198" s="243" t="s">
        <v>100</v>
      </c>
      <c r="D198" s="243" t="s">
        <v>97</v>
      </c>
      <c r="E198" s="246" t="s">
        <v>123</v>
      </c>
      <c r="F198" s="246" t="s">
        <v>179</v>
      </c>
      <c r="G198" s="246" t="s">
        <v>210</v>
      </c>
      <c r="H198" s="246" t="s">
        <v>320</v>
      </c>
      <c r="I198" s="238"/>
      <c r="J198" s="244">
        <f t="shared" si="10"/>
        <v>1504.8</v>
      </c>
      <c r="K198" s="244">
        <f t="shared" si="10"/>
        <v>175</v>
      </c>
    </row>
    <row r="199" spans="2:11" ht="12.75">
      <c r="B199" s="247" t="s">
        <v>365</v>
      </c>
      <c r="C199" s="243" t="s">
        <v>100</v>
      </c>
      <c r="D199" s="246" t="s">
        <v>97</v>
      </c>
      <c r="E199" s="246" t="s">
        <v>123</v>
      </c>
      <c r="F199" s="246" t="s">
        <v>179</v>
      </c>
      <c r="G199" s="246" t="s">
        <v>210</v>
      </c>
      <c r="H199" s="277">
        <v>29380</v>
      </c>
      <c r="I199" s="238" t="s">
        <v>366</v>
      </c>
      <c r="J199" s="244">
        <v>1504.8</v>
      </c>
      <c r="K199" s="244">
        <v>175</v>
      </c>
    </row>
    <row r="200" spans="2:11" ht="53.25">
      <c r="B200" s="86" t="s">
        <v>46</v>
      </c>
      <c r="C200" s="85" t="s">
        <v>100</v>
      </c>
      <c r="D200" s="85" t="s">
        <v>97</v>
      </c>
      <c r="E200" s="23" t="s">
        <v>95</v>
      </c>
      <c r="F200" s="23"/>
      <c r="G200" s="23" t="s">
        <v>138</v>
      </c>
      <c r="H200" s="23" t="s">
        <v>47</v>
      </c>
      <c r="I200" s="46"/>
      <c r="J200" s="24">
        <f>J201</f>
        <v>0</v>
      </c>
      <c r="K200" s="24">
        <f>K201</f>
        <v>0</v>
      </c>
    </row>
    <row r="201" spans="2:11" ht="12.75">
      <c r="B201" s="74" t="s">
        <v>195</v>
      </c>
      <c r="C201" s="30" t="s">
        <v>100</v>
      </c>
      <c r="D201" s="8" t="s">
        <v>97</v>
      </c>
      <c r="E201" s="8" t="s">
        <v>95</v>
      </c>
      <c r="F201" s="8"/>
      <c r="G201" s="8" t="s">
        <v>138</v>
      </c>
      <c r="H201" s="30">
        <v>29290</v>
      </c>
      <c r="I201" s="47" t="s">
        <v>194</v>
      </c>
      <c r="J201" s="9">
        <v>0</v>
      </c>
      <c r="K201" s="9">
        <v>0</v>
      </c>
    </row>
    <row r="202" spans="2:11" ht="46.5" customHeight="1">
      <c r="B202" s="125" t="s">
        <v>61</v>
      </c>
      <c r="C202" s="85" t="s">
        <v>100</v>
      </c>
      <c r="D202" s="85" t="s">
        <v>97</v>
      </c>
      <c r="E202" s="23" t="s">
        <v>95</v>
      </c>
      <c r="F202" s="23" t="s">
        <v>144</v>
      </c>
      <c r="G202" s="23" t="s">
        <v>100</v>
      </c>
      <c r="H202" s="23" t="s">
        <v>48</v>
      </c>
      <c r="I202" s="46"/>
      <c r="J202" s="24">
        <f>J203</f>
        <v>0</v>
      </c>
      <c r="K202" s="24">
        <f>K203</f>
        <v>0</v>
      </c>
    </row>
    <row r="203" spans="2:11" ht="12.75">
      <c r="B203" s="74" t="s">
        <v>195</v>
      </c>
      <c r="C203" s="30" t="s">
        <v>100</v>
      </c>
      <c r="D203" s="8" t="s">
        <v>97</v>
      </c>
      <c r="E203" s="8" t="s">
        <v>95</v>
      </c>
      <c r="F203" s="8" t="s">
        <v>144</v>
      </c>
      <c r="G203" s="8" t="s">
        <v>100</v>
      </c>
      <c r="H203" s="30">
        <v>29280</v>
      </c>
      <c r="I203" s="47" t="s">
        <v>194</v>
      </c>
      <c r="J203" s="9">
        <v>0</v>
      </c>
      <c r="K203" s="9">
        <v>0</v>
      </c>
    </row>
    <row r="204" spans="2:11" ht="21.75" customHeight="1">
      <c r="B204" s="241" t="s">
        <v>233</v>
      </c>
      <c r="C204" s="237" t="s">
        <v>100</v>
      </c>
      <c r="D204" s="237" t="s">
        <v>97</v>
      </c>
      <c r="E204" s="245" t="s">
        <v>100</v>
      </c>
      <c r="F204" s="245"/>
      <c r="G204" s="245" t="s">
        <v>177</v>
      </c>
      <c r="H204" s="245" t="s">
        <v>148</v>
      </c>
      <c r="I204" s="250"/>
      <c r="J204" s="239">
        <f aca="true" t="shared" si="11" ref="J204:K206">J205</f>
        <v>0</v>
      </c>
      <c r="K204" s="239">
        <f t="shared" si="11"/>
        <v>0</v>
      </c>
    </row>
    <row r="205" spans="2:11" ht="56.25" customHeight="1">
      <c r="B205" s="236" t="s">
        <v>74</v>
      </c>
      <c r="C205" s="237" t="s">
        <v>100</v>
      </c>
      <c r="D205" s="237" t="s">
        <v>97</v>
      </c>
      <c r="E205" s="245" t="s">
        <v>100</v>
      </c>
      <c r="F205" s="245" t="s">
        <v>73</v>
      </c>
      <c r="G205" s="245" t="s">
        <v>210</v>
      </c>
      <c r="H205" s="245" t="s">
        <v>148</v>
      </c>
      <c r="I205" s="250"/>
      <c r="J205" s="239">
        <f t="shared" si="11"/>
        <v>0</v>
      </c>
      <c r="K205" s="239">
        <f t="shared" si="11"/>
        <v>0</v>
      </c>
    </row>
    <row r="206" spans="2:11" ht="65.25" customHeight="1">
      <c r="B206" s="236" t="s">
        <v>290</v>
      </c>
      <c r="C206" s="237" t="s">
        <v>100</v>
      </c>
      <c r="D206" s="237" t="s">
        <v>97</v>
      </c>
      <c r="E206" s="245" t="s">
        <v>100</v>
      </c>
      <c r="F206" s="245" t="s">
        <v>73</v>
      </c>
      <c r="G206" s="245" t="s">
        <v>95</v>
      </c>
      <c r="H206" s="245" t="s">
        <v>291</v>
      </c>
      <c r="I206" s="250"/>
      <c r="J206" s="239">
        <f t="shared" si="11"/>
        <v>0</v>
      </c>
      <c r="K206" s="239">
        <f t="shared" si="11"/>
        <v>0</v>
      </c>
    </row>
    <row r="207" spans="2:11" ht="12.75">
      <c r="B207" s="247" t="s">
        <v>195</v>
      </c>
      <c r="C207" s="278" t="s">
        <v>100</v>
      </c>
      <c r="D207" s="278" t="s">
        <v>97</v>
      </c>
      <c r="E207" s="278" t="s">
        <v>100</v>
      </c>
      <c r="F207" s="278">
        <v>4</v>
      </c>
      <c r="G207" s="246" t="s">
        <v>95</v>
      </c>
      <c r="H207" s="278">
        <v>29350</v>
      </c>
      <c r="I207" s="262">
        <v>240</v>
      </c>
      <c r="J207" s="244">
        <v>0</v>
      </c>
      <c r="K207" s="244">
        <v>0</v>
      </c>
    </row>
    <row r="208" spans="2:11" ht="12.75">
      <c r="B208" s="69" t="s">
        <v>94</v>
      </c>
      <c r="C208" s="70" t="s">
        <v>100</v>
      </c>
      <c r="D208" s="70" t="s">
        <v>96</v>
      </c>
      <c r="E208" s="70"/>
      <c r="F208" s="70"/>
      <c r="G208" s="70"/>
      <c r="H208" s="70"/>
      <c r="I208" s="94"/>
      <c r="J208" s="10">
        <f>J209+J228</f>
        <v>2309</v>
      </c>
      <c r="K208" s="10">
        <f>K209+K228</f>
        <v>1730.1</v>
      </c>
    </row>
    <row r="209" spans="2:11" ht="21.75">
      <c r="B209" s="88" t="s">
        <v>75</v>
      </c>
      <c r="C209" s="79" t="s">
        <v>100</v>
      </c>
      <c r="D209" s="79" t="s">
        <v>96</v>
      </c>
      <c r="E209" s="5" t="s">
        <v>117</v>
      </c>
      <c r="F209" s="5"/>
      <c r="G209" s="5"/>
      <c r="H209" s="5"/>
      <c r="I209" s="45"/>
      <c r="J209" s="11">
        <f>J210+J215+J222+J225</f>
        <v>2309</v>
      </c>
      <c r="K209" s="11">
        <f>K210+K215+K222+K226</f>
        <v>1730.1</v>
      </c>
    </row>
    <row r="210" spans="2:11" ht="48.75" customHeight="1">
      <c r="B210" s="279" t="s">
        <v>76</v>
      </c>
      <c r="C210" s="237" t="s">
        <v>100</v>
      </c>
      <c r="D210" s="237" t="s">
        <v>96</v>
      </c>
      <c r="E210" s="245" t="s">
        <v>117</v>
      </c>
      <c r="F210" s="245" t="s">
        <v>132</v>
      </c>
      <c r="G210" s="245" t="s">
        <v>210</v>
      </c>
      <c r="H210" s="245"/>
      <c r="I210" s="250"/>
      <c r="J210" s="239">
        <f>J211+J213</f>
        <v>1974.6</v>
      </c>
      <c r="K210" s="239">
        <f>K211+K213</f>
        <v>1586.3</v>
      </c>
    </row>
    <row r="211" spans="2:11" ht="45.75" customHeight="1">
      <c r="B211" s="300" t="s">
        <v>77</v>
      </c>
      <c r="C211" s="277" t="s">
        <v>100</v>
      </c>
      <c r="D211" s="277" t="s">
        <v>96</v>
      </c>
      <c r="E211" s="246" t="s">
        <v>117</v>
      </c>
      <c r="F211" s="246" t="s">
        <v>132</v>
      </c>
      <c r="G211" s="246" t="s">
        <v>95</v>
      </c>
      <c r="H211" s="246" t="s">
        <v>49</v>
      </c>
      <c r="I211" s="238"/>
      <c r="J211" s="244">
        <f>J212</f>
        <v>1824.6</v>
      </c>
      <c r="K211" s="244">
        <f>K212</f>
        <v>1486.3</v>
      </c>
    </row>
    <row r="212" spans="2:11" ht="11.25" customHeight="1">
      <c r="B212" s="247" t="s">
        <v>195</v>
      </c>
      <c r="C212" s="281" t="s">
        <v>100</v>
      </c>
      <c r="D212" s="281" t="s">
        <v>96</v>
      </c>
      <c r="E212" s="246" t="s">
        <v>117</v>
      </c>
      <c r="F212" s="246" t="s">
        <v>132</v>
      </c>
      <c r="G212" s="246" t="s">
        <v>95</v>
      </c>
      <c r="H212" s="246" t="s">
        <v>49</v>
      </c>
      <c r="I212" s="262">
        <v>240</v>
      </c>
      <c r="J212" s="244">
        <v>1824.6</v>
      </c>
      <c r="K212" s="244">
        <v>1486.3</v>
      </c>
    </row>
    <row r="213" spans="2:11" ht="49.5" customHeight="1">
      <c r="B213" s="300" t="s">
        <v>78</v>
      </c>
      <c r="C213" s="277" t="s">
        <v>100</v>
      </c>
      <c r="D213" s="277" t="s">
        <v>96</v>
      </c>
      <c r="E213" s="246" t="s">
        <v>117</v>
      </c>
      <c r="F213" s="246" t="s">
        <v>132</v>
      </c>
      <c r="G213" s="246" t="s">
        <v>97</v>
      </c>
      <c r="H213" s="246" t="s">
        <v>50</v>
      </c>
      <c r="I213" s="238"/>
      <c r="J213" s="244">
        <f>J214</f>
        <v>150</v>
      </c>
      <c r="K213" s="244">
        <f>K214</f>
        <v>100</v>
      </c>
    </row>
    <row r="214" spans="2:11" ht="12.75">
      <c r="B214" s="247" t="s">
        <v>195</v>
      </c>
      <c r="C214" s="281" t="s">
        <v>100</v>
      </c>
      <c r="D214" s="281" t="s">
        <v>96</v>
      </c>
      <c r="E214" s="246" t="s">
        <v>117</v>
      </c>
      <c r="F214" s="246" t="s">
        <v>132</v>
      </c>
      <c r="G214" s="246" t="s">
        <v>97</v>
      </c>
      <c r="H214" s="246" t="s">
        <v>50</v>
      </c>
      <c r="I214" s="262">
        <v>240</v>
      </c>
      <c r="J214" s="244">
        <v>150</v>
      </c>
      <c r="K214" s="244">
        <v>100</v>
      </c>
    </row>
    <row r="215" spans="2:11" ht="42" customHeight="1">
      <c r="B215" s="279" t="s">
        <v>51</v>
      </c>
      <c r="C215" s="237" t="s">
        <v>100</v>
      </c>
      <c r="D215" s="237" t="s">
        <v>96</v>
      </c>
      <c r="E215" s="245" t="s">
        <v>117</v>
      </c>
      <c r="F215" s="245" t="s">
        <v>144</v>
      </c>
      <c r="G215" s="245" t="s">
        <v>210</v>
      </c>
      <c r="H215" s="245"/>
      <c r="I215" s="250"/>
      <c r="J215" s="239">
        <f>J216+J218+J220</f>
        <v>100</v>
      </c>
      <c r="K215" s="239">
        <f>K216+K218+K220</f>
        <v>0</v>
      </c>
    </row>
    <row r="216" spans="2:11" ht="45">
      <c r="B216" s="300" t="s">
        <v>52</v>
      </c>
      <c r="C216" s="277" t="s">
        <v>100</v>
      </c>
      <c r="D216" s="277" t="s">
        <v>96</v>
      </c>
      <c r="E216" s="246" t="s">
        <v>117</v>
      </c>
      <c r="F216" s="246" t="s">
        <v>144</v>
      </c>
      <c r="G216" s="246" t="s">
        <v>95</v>
      </c>
      <c r="H216" s="246" t="s">
        <v>53</v>
      </c>
      <c r="I216" s="238"/>
      <c r="J216" s="244">
        <f>J217</f>
        <v>100</v>
      </c>
      <c r="K216" s="244">
        <f>K217</f>
        <v>0</v>
      </c>
    </row>
    <row r="217" spans="2:11" ht="12.75">
      <c r="B217" s="247" t="s">
        <v>195</v>
      </c>
      <c r="C217" s="281" t="s">
        <v>100</v>
      </c>
      <c r="D217" s="281" t="s">
        <v>96</v>
      </c>
      <c r="E217" s="246" t="s">
        <v>117</v>
      </c>
      <c r="F217" s="246" t="s">
        <v>144</v>
      </c>
      <c r="G217" s="246" t="s">
        <v>95</v>
      </c>
      <c r="H217" s="246" t="s">
        <v>53</v>
      </c>
      <c r="I217" s="262">
        <v>240</v>
      </c>
      <c r="J217" s="244">
        <v>100</v>
      </c>
      <c r="K217" s="244">
        <v>0</v>
      </c>
    </row>
    <row r="218" spans="2:11" ht="52.5" hidden="1">
      <c r="B218" s="279" t="s">
        <v>292</v>
      </c>
      <c r="C218" s="237" t="s">
        <v>100</v>
      </c>
      <c r="D218" s="237" t="s">
        <v>96</v>
      </c>
      <c r="E218" s="245" t="s">
        <v>117</v>
      </c>
      <c r="F218" s="245" t="s">
        <v>144</v>
      </c>
      <c r="G218" s="245" t="s">
        <v>97</v>
      </c>
      <c r="H218" s="245" t="s">
        <v>293</v>
      </c>
      <c r="I218" s="250"/>
      <c r="J218" s="239">
        <f>J219</f>
        <v>0</v>
      </c>
      <c r="K218" s="239">
        <f>K219</f>
        <v>0</v>
      </c>
    </row>
    <row r="219" spans="2:11" ht="12.75" hidden="1">
      <c r="B219" s="247" t="s">
        <v>195</v>
      </c>
      <c r="C219" s="281" t="s">
        <v>100</v>
      </c>
      <c r="D219" s="281" t="s">
        <v>96</v>
      </c>
      <c r="E219" s="246" t="s">
        <v>117</v>
      </c>
      <c r="F219" s="246" t="s">
        <v>144</v>
      </c>
      <c r="G219" s="246" t="s">
        <v>97</v>
      </c>
      <c r="H219" s="246" t="s">
        <v>293</v>
      </c>
      <c r="I219" s="262">
        <v>240</v>
      </c>
      <c r="J219" s="244">
        <v>0</v>
      </c>
      <c r="K219" s="244">
        <v>0</v>
      </c>
    </row>
    <row r="220" spans="2:11" ht="73.5" hidden="1">
      <c r="B220" s="282" t="s">
        <v>167</v>
      </c>
      <c r="C220" s="237" t="s">
        <v>100</v>
      </c>
      <c r="D220" s="237" t="s">
        <v>96</v>
      </c>
      <c r="E220" s="245" t="s">
        <v>117</v>
      </c>
      <c r="F220" s="245"/>
      <c r="G220" s="245" t="s">
        <v>144</v>
      </c>
      <c r="H220" s="245" t="s">
        <v>217</v>
      </c>
      <c r="I220" s="250"/>
      <c r="J220" s="239">
        <f>J221</f>
        <v>0</v>
      </c>
      <c r="K220" s="239">
        <f>K221</f>
        <v>0</v>
      </c>
    </row>
    <row r="221" spans="2:11" ht="12.75" hidden="1">
      <c r="B221" s="247" t="s">
        <v>195</v>
      </c>
      <c r="C221" s="281" t="s">
        <v>100</v>
      </c>
      <c r="D221" s="281" t="s">
        <v>96</v>
      </c>
      <c r="E221" s="246" t="s">
        <v>117</v>
      </c>
      <c r="F221" s="246"/>
      <c r="G221" s="246" t="s">
        <v>144</v>
      </c>
      <c r="H221" s="246" t="s">
        <v>217</v>
      </c>
      <c r="I221" s="262">
        <v>240</v>
      </c>
      <c r="J221" s="244"/>
      <c r="K221" s="244"/>
    </row>
    <row r="222" spans="2:11" ht="42">
      <c r="B222" s="279" t="s">
        <v>79</v>
      </c>
      <c r="C222" s="237" t="s">
        <v>100</v>
      </c>
      <c r="D222" s="237" t="s">
        <v>96</v>
      </c>
      <c r="E222" s="245" t="s">
        <v>117</v>
      </c>
      <c r="F222" s="245" t="s">
        <v>150</v>
      </c>
      <c r="G222" s="245" t="s">
        <v>210</v>
      </c>
      <c r="H222" s="245"/>
      <c r="I222" s="250"/>
      <c r="J222" s="239">
        <f>J223</f>
        <v>100</v>
      </c>
      <c r="K222" s="239">
        <f>K223</f>
        <v>50</v>
      </c>
    </row>
    <row r="223" spans="2:11" ht="46.5" customHeight="1">
      <c r="B223" s="300" t="s">
        <v>80</v>
      </c>
      <c r="C223" s="277" t="s">
        <v>100</v>
      </c>
      <c r="D223" s="277" t="s">
        <v>96</v>
      </c>
      <c r="E223" s="246" t="s">
        <v>117</v>
      </c>
      <c r="F223" s="246" t="s">
        <v>150</v>
      </c>
      <c r="G223" s="246" t="s">
        <v>95</v>
      </c>
      <c r="H223" s="246" t="s">
        <v>54</v>
      </c>
      <c r="I223" s="238"/>
      <c r="J223" s="244">
        <f>J224</f>
        <v>100</v>
      </c>
      <c r="K223" s="244">
        <f>K224</f>
        <v>50</v>
      </c>
    </row>
    <row r="224" spans="2:11" ht="15" customHeight="1">
      <c r="B224" s="247" t="s">
        <v>195</v>
      </c>
      <c r="C224" s="281" t="s">
        <v>100</v>
      </c>
      <c r="D224" s="281" t="s">
        <v>96</v>
      </c>
      <c r="E224" s="246" t="s">
        <v>117</v>
      </c>
      <c r="F224" s="246" t="s">
        <v>150</v>
      </c>
      <c r="G224" s="246" t="s">
        <v>95</v>
      </c>
      <c r="H224" s="246" t="s">
        <v>54</v>
      </c>
      <c r="I224" s="283">
        <v>240</v>
      </c>
      <c r="J224" s="244">
        <v>100</v>
      </c>
      <c r="K224" s="244">
        <v>50</v>
      </c>
    </row>
    <row r="225" spans="2:11" ht="44.25" customHeight="1">
      <c r="B225" s="279" t="s">
        <v>251</v>
      </c>
      <c r="C225" s="237" t="s">
        <v>100</v>
      </c>
      <c r="D225" s="237" t="s">
        <v>96</v>
      </c>
      <c r="E225" s="245" t="s">
        <v>117</v>
      </c>
      <c r="F225" s="245"/>
      <c r="G225" s="245" t="s">
        <v>55</v>
      </c>
      <c r="H225" s="245"/>
      <c r="I225" s="250"/>
      <c r="J225" s="239">
        <f>J226</f>
        <v>134.4</v>
      </c>
      <c r="K225" s="239">
        <f>K226</f>
        <v>93.8</v>
      </c>
    </row>
    <row r="226" spans="2:11" ht="45.75" customHeight="1">
      <c r="B226" s="279" t="s">
        <v>81</v>
      </c>
      <c r="C226" s="237" t="s">
        <v>100</v>
      </c>
      <c r="D226" s="237" t="s">
        <v>96</v>
      </c>
      <c r="E226" s="245" t="s">
        <v>117</v>
      </c>
      <c r="F226" s="245" t="s">
        <v>73</v>
      </c>
      <c r="G226" s="245" t="s">
        <v>210</v>
      </c>
      <c r="H226" s="245"/>
      <c r="I226" s="250"/>
      <c r="J226" s="239">
        <f>J227</f>
        <v>134.4</v>
      </c>
      <c r="K226" s="239">
        <f>K227</f>
        <v>93.8</v>
      </c>
    </row>
    <row r="227" spans="2:11" ht="14.25" customHeight="1">
      <c r="B227" s="247" t="s">
        <v>195</v>
      </c>
      <c r="C227" s="281" t="s">
        <v>100</v>
      </c>
      <c r="D227" s="281" t="s">
        <v>96</v>
      </c>
      <c r="E227" s="246" t="s">
        <v>117</v>
      </c>
      <c r="F227" s="246" t="s">
        <v>73</v>
      </c>
      <c r="G227" s="246" t="s">
        <v>95</v>
      </c>
      <c r="H227" s="246" t="s">
        <v>56</v>
      </c>
      <c r="I227" s="262">
        <v>240</v>
      </c>
      <c r="J227" s="244">
        <v>134.4</v>
      </c>
      <c r="K227" s="244">
        <v>93.8</v>
      </c>
    </row>
    <row r="228" spans="2:11" ht="26.25" customHeight="1" hidden="1">
      <c r="B228" s="284" t="s">
        <v>294</v>
      </c>
      <c r="C228" s="285" t="s">
        <v>100</v>
      </c>
      <c r="D228" s="285" t="s">
        <v>96</v>
      </c>
      <c r="E228" s="286" t="s">
        <v>160</v>
      </c>
      <c r="F228" s="286"/>
      <c r="G228" s="286"/>
      <c r="H228" s="286"/>
      <c r="I228" s="287"/>
      <c r="J228" s="288">
        <f>J229+J231</f>
        <v>0</v>
      </c>
      <c r="K228" s="288">
        <f>K229+K231</f>
        <v>0</v>
      </c>
    </row>
    <row r="229" spans="2:11" ht="12.75" hidden="1">
      <c r="B229" s="388" t="s">
        <v>338</v>
      </c>
      <c r="C229" s="114" t="s">
        <v>100</v>
      </c>
      <c r="D229" s="114" t="s">
        <v>96</v>
      </c>
      <c r="E229" s="104" t="s">
        <v>160</v>
      </c>
      <c r="F229" s="104" t="s">
        <v>132</v>
      </c>
      <c r="G229" s="104" t="s">
        <v>95</v>
      </c>
      <c r="H229" s="104"/>
      <c r="I229" s="128"/>
      <c r="J229" s="129"/>
      <c r="K229" s="129"/>
    </row>
    <row r="230" spans="2:11" ht="12.75" hidden="1">
      <c r="B230" s="74" t="s">
        <v>195</v>
      </c>
      <c r="C230" s="115" t="s">
        <v>100</v>
      </c>
      <c r="D230" s="115" t="s">
        <v>96</v>
      </c>
      <c r="E230" s="8" t="s">
        <v>197</v>
      </c>
      <c r="F230" s="8" t="s">
        <v>132</v>
      </c>
      <c r="G230" s="8" t="s">
        <v>95</v>
      </c>
      <c r="H230" s="8" t="s">
        <v>295</v>
      </c>
      <c r="I230" s="112">
        <v>240</v>
      </c>
      <c r="J230" s="76"/>
      <c r="K230" s="76"/>
    </row>
    <row r="231" spans="2:11" ht="12.75" hidden="1">
      <c r="B231" s="332" t="s">
        <v>337</v>
      </c>
      <c r="C231" s="237" t="s">
        <v>100</v>
      </c>
      <c r="D231" s="237" t="s">
        <v>96</v>
      </c>
      <c r="E231" s="245" t="s">
        <v>160</v>
      </c>
      <c r="F231" s="245" t="s">
        <v>132</v>
      </c>
      <c r="G231" s="245" t="s">
        <v>97</v>
      </c>
      <c r="H231" s="245"/>
      <c r="I231" s="250"/>
      <c r="J231" s="239"/>
      <c r="K231" s="129"/>
    </row>
    <row r="232" spans="2:11" ht="12.75" hidden="1">
      <c r="B232" s="247" t="s">
        <v>195</v>
      </c>
      <c r="C232" s="281" t="s">
        <v>100</v>
      </c>
      <c r="D232" s="281" t="s">
        <v>96</v>
      </c>
      <c r="E232" s="246" t="s">
        <v>160</v>
      </c>
      <c r="F232" s="246" t="s">
        <v>132</v>
      </c>
      <c r="G232" s="246" t="s">
        <v>97</v>
      </c>
      <c r="H232" s="246" t="s">
        <v>283</v>
      </c>
      <c r="I232" s="262">
        <v>240</v>
      </c>
      <c r="J232" s="244"/>
      <c r="K232" s="76"/>
    </row>
    <row r="233" spans="2:11" ht="14.25" customHeight="1">
      <c r="B233" s="69" t="s">
        <v>122</v>
      </c>
      <c r="C233" s="70" t="s">
        <v>100</v>
      </c>
      <c r="D233" s="70" t="s">
        <v>100</v>
      </c>
      <c r="E233" s="70"/>
      <c r="F233" s="70"/>
      <c r="G233" s="70"/>
      <c r="H233" s="70"/>
      <c r="I233" s="117"/>
      <c r="J233" s="10">
        <f>J234+J240</f>
        <v>6945.8</v>
      </c>
      <c r="K233" s="10">
        <f>K234+K240</f>
        <v>7217.299999999999</v>
      </c>
    </row>
    <row r="234" spans="2:11" ht="21.75">
      <c r="B234" s="88" t="s">
        <v>75</v>
      </c>
      <c r="C234" s="5" t="s">
        <v>100</v>
      </c>
      <c r="D234" s="5" t="s">
        <v>100</v>
      </c>
      <c r="E234" s="5" t="s">
        <v>117</v>
      </c>
      <c r="F234" s="5"/>
      <c r="G234" s="5"/>
      <c r="H234" s="5"/>
      <c r="I234" s="101"/>
      <c r="J234" s="11">
        <f>J235</f>
        <v>6945.8</v>
      </c>
      <c r="K234" s="11">
        <f>K235</f>
        <v>7217.299999999999</v>
      </c>
    </row>
    <row r="235" spans="2:11" ht="43.5" customHeight="1">
      <c r="B235" s="236" t="s">
        <v>252</v>
      </c>
      <c r="C235" s="237" t="s">
        <v>100</v>
      </c>
      <c r="D235" s="237" t="s">
        <v>100</v>
      </c>
      <c r="E235" s="237" t="s">
        <v>117</v>
      </c>
      <c r="F235" s="237">
        <v>5</v>
      </c>
      <c r="G235" s="240" t="s">
        <v>210</v>
      </c>
      <c r="H235" s="237"/>
      <c r="I235" s="289"/>
      <c r="J235" s="237">
        <f>J236</f>
        <v>6945.8</v>
      </c>
      <c r="K235" s="237">
        <f>K236</f>
        <v>7217.299999999999</v>
      </c>
    </row>
    <row r="236" spans="2:11" ht="21.75">
      <c r="B236" s="236" t="s">
        <v>161</v>
      </c>
      <c r="C236" s="237" t="s">
        <v>100</v>
      </c>
      <c r="D236" s="237" t="s">
        <v>100</v>
      </c>
      <c r="E236" s="237" t="s">
        <v>117</v>
      </c>
      <c r="F236" s="237">
        <v>5</v>
      </c>
      <c r="G236" s="240" t="s">
        <v>95</v>
      </c>
      <c r="H236" s="240" t="s">
        <v>25</v>
      </c>
      <c r="I236" s="289"/>
      <c r="J236" s="240">
        <f>J237+J238+J239</f>
        <v>6945.8</v>
      </c>
      <c r="K236" s="240">
        <f>K237+K238+K239</f>
        <v>7217.299999999999</v>
      </c>
    </row>
    <row r="237" spans="2:11" ht="33.75">
      <c r="B237" s="242" t="s">
        <v>139</v>
      </c>
      <c r="C237" s="243" t="s">
        <v>100</v>
      </c>
      <c r="D237" s="243" t="s">
        <v>100</v>
      </c>
      <c r="E237" s="243" t="s">
        <v>117</v>
      </c>
      <c r="F237" s="243" t="s">
        <v>72</v>
      </c>
      <c r="G237" s="243" t="s">
        <v>95</v>
      </c>
      <c r="H237" s="243" t="s">
        <v>25</v>
      </c>
      <c r="I237" s="256" t="s">
        <v>218</v>
      </c>
      <c r="J237" s="243" t="s">
        <v>352</v>
      </c>
      <c r="K237" s="243" t="s">
        <v>353</v>
      </c>
    </row>
    <row r="238" spans="2:11" ht="12.75">
      <c r="B238" s="247" t="s">
        <v>195</v>
      </c>
      <c r="C238" s="281" t="s">
        <v>100</v>
      </c>
      <c r="D238" s="281" t="s">
        <v>100</v>
      </c>
      <c r="E238" s="281" t="s">
        <v>117</v>
      </c>
      <c r="F238" s="281">
        <v>5</v>
      </c>
      <c r="G238" s="290" t="s">
        <v>95</v>
      </c>
      <c r="H238" s="243" t="s">
        <v>25</v>
      </c>
      <c r="I238" s="283">
        <v>240</v>
      </c>
      <c r="J238" s="281">
        <v>582.7</v>
      </c>
      <c r="K238" s="281">
        <v>599.9</v>
      </c>
    </row>
    <row r="239" spans="2:11" ht="12.75">
      <c r="B239" s="247" t="s">
        <v>196</v>
      </c>
      <c r="C239" s="281" t="s">
        <v>100</v>
      </c>
      <c r="D239" s="281" t="s">
        <v>100</v>
      </c>
      <c r="E239" s="281" t="s">
        <v>117</v>
      </c>
      <c r="F239" s="281">
        <v>5</v>
      </c>
      <c r="G239" s="290" t="s">
        <v>95</v>
      </c>
      <c r="H239" s="243" t="s">
        <v>25</v>
      </c>
      <c r="I239" s="283">
        <v>850</v>
      </c>
      <c r="J239" s="281">
        <v>1</v>
      </c>
      <c r="K239" s="281">
        <v>1</v>
      </c>
    </row>
    <row r="240" spans="2:11" ht="12.75" hidden="1">
      <c r="B240" s="249" t="s">
        <v>176</v>
      </c>
      <c r="C240" s="237" t="s">
        <v>100</v>
      </c>
      <c r="D240" s="237" t="s">
        <v>100</v>
      </c>
      <c r="E240" s="245" t="s">
        <v>123</v>
      </c>
      <c r="F240" s="245" t="s">
        <v>179</v>
      </c>
      <c r="G240" s="245" t="s">
        <v>123</v>
      </c>
      <c r="H240" s="245"/>
      <c r="I240" s="250"/>
      <c r="J240" s="239">
        <f>J241</f>
        <v>0</v>
      </c>
      <c r="K240" s="239">
        <f>K241</f>
        <v>0</v>
      </c>
    </row>
    <row r="241" spans="2:11" ht="12.75" hidden="1">
      <c r="B241" s="248" t="s">
        <v>271</v>
      </c>
      <c r="C241" s="243" t="s">
        <v>100</v>
      </c>
      <c r="D241" s="243" t="s">
        <v>100</v>
      </c>
      <c r="E241" s="246" t="s">
        <v>123</v>
      </c>
      <c r="F241" s="246" t="s">
        <v>179</v>
      </c>
      <c r="G241" s="246" t="s">
        <v>123</v>
      </c>
      <c r="H241" s="246" t="s">
        <v>272</v>
      </c>
      <c r="I241" s="238"/>
      <c r="J241" s="244">
        <f>J242</f>
        <v>0</v>
      </c>
      <c r="K241" s="244">
        <f>K242</f>
        <v>0</v>
      </c>
    </row>
    <row r="242" spans="2:11" ht="12.75" hidden="1">
      <c r="B242" s="248" t="s">
        <v>195</v>
      </c>
      <c r="C242" s="281" t="s">
        <v>100</v>
      </c>
      <c r="D242" s="281" t="s">
        <v>100</v>
      </c>
      <c r="E242" s="246" t="s">
        <v>123</v>
      </c>
      <c r="F242" s="246" t="s">
        <v>179</v>
      </c>
      <c r="G242" s="246" t="s">
        <v>123</v>
      </c>
      <c r="H242" s="246" t="s">
        <v>272</v>
      </c>
      <c r="I242" s="238" t="s">
        <v>194</v>
      </c>
      <c r="J242" s="244">
        <v>0</v>
      </c>
      <c r="K242" s="244">
        <v>0</v>
      </c>
    </row>
    <row r="243" spans="2:11" ht="13.5">
      <c r="B243" s="411" t="s">
        <v>82</v>
      </c>
      <c r="C243" s="412" t="s">
        <v>102</v>
      </c>
      <c r="D243" s="412"/>
      <c r="E243" s="412"/>
      <c r="F243" s="412"/>
      <c r="G243" s="413"/>
      <c r="H243" s="412"/>
      <c r="I243" s="414"/>
      <c r="J243" s="415">
        <f>J244+J249</f>
        <v>18.2</v>
      </c>
      <c r="K243" s="415">
        <f>K244+K249</f>
        <v>18.9</v>
      </c>
    </row>
    <row r="244" spans="2:11" ht="15.75" customHeight="1">
      <c r="B244" s="291" t="s">
        <v>115</v>
      </c>
      <c r="C244" s="240" t="s">
        <v>102</v>
      </c>
      <c r="D244" s="240" t="s">
        <v>100</v>
      </c>
      <c r="E244" s="240"/>
      <c r="F244" s="240"/>
      <c r="G244" s="240"/>
      <c r="H244" s="240"/>
      <c r="I244" s="292"/>
      <c r="J244" s="268">
        <f>J245</f>
        <v>18.2</v>
      </c>
      <c r="K244" s="268">
        <f>K245</f>
        <v>18.9</v>
      </c>
    </row>
    <row r="245" spans="2:11" ht="32.25">
      <c r="B245" s="236" t="s">
        <v>296</v>
      </c>
      <c r="C245" s="245" t="s">
        <v>102</v>
      </c>
      <c r="D245" s="245" t="s">
        <v>100</v>
      </c>
      <c r="E245" s="245" t="s">
        <v>114</v>
      </c>
      <c r="F245" s="245"/>
      <c r="G245" s="245"/>
      <c r="H245" s="245"/>
      <c r="I245" s="250"/>
      <c r="J245" s="239">
        <f aca="true" t="shared" si="12" ref="J245:K247">J246</f>
        <v>18.2</v>
      </c>
      <c r="K245" s="239">
        <f t="shared" si="12"/>
        <v>18.9</v>
      </c>
    </row>
    <row r="246" spans="2:11" ht="34.5" customHeight="1">
      <c r="B246" s="261" t="s">
        <v>247</v>
      </c>
      <c r="C246" s="246" t="s">
        <v>102</v>
      </c>
      <c r="D246" s="246" t="s">
        <v>100</v>
      </c>
      <c r="E246" s="246" t="s">
        <v>114</v>
      </c>
      <c r="F246" s="246" t="s">
        <v>132</v>
      </c>
      <c r="G246" s="246" t="s">
        <v>95</v>
      </c>
      <c r="H246" s="246"/>
      <c r="I246" s="238"/>
      <c r="J246" s="244">
        <f t="shared" si="12"/>
        <v>18.2</v>
      </c>
      <c r="K246" s="244">
        <f t="shared" si="12"/>
        <v>18.9</v>
      </c>
    </row>
    <row r="247" spans="2:11" ht="12.75">
      <c r="B247" s="242" t="s">
        <v>219</v>
      </c>
      <c r="C247" s="246" t="s">
        <v>102</v>
      </c>
      <c r="D247" s="246" t="s">
        <v>100</v>
      </c>
      <c r="E247" s="246" t="s">
        <v>114</v>
      </c>
      <c r="F247" s="246" t="s">
        <v>132</v>
      </c>
      <c r="G247" s="246" t="s">
        <v>95</v>
      </c>
      <c r="H247" s="246" t="s">
        <v>57</v>
      </c>
      <c r="I247" s="238"/>
      <c r="J247" s="244">
        <f t="shared" si="12"/>
        <v>18.2</v>
      </c>
      <c r="K247" s="244">
        <f t="shared" si="12"/>
        <v>18.9</v>
      </c>
    </row>
    <row r="248" spans="2:11" ht="13.5" customHeight="1">
      <c r="B248" s="74" t="s">
        <v>195</v>
      </c>
      <c r="C248" s="8" t="s">
        <v>102</v>
      </c>
      <c r="D248" s="8" t="s">
        <v>100</v>
      </c>
      <c r="E248" s="8" t="s">
        <v>114</v>
      </c>
      <c r="F248" s="8" t="s">
        <v>132</v>
      </c>
      <c r="G248" s="8" t="s">
        <v>95</v>
      </c>
      <c r="H248" s="8" t="s">
        <v>57</v>
      </c>
      <c r="I248" s="47" t="s">
        <v>194</v>
      </c>
      <c r="J248" s="9">
        <v>18.2</v>
      </c>
      <c r="K248" s="9">
        <v>18.9</v>
      </c>
    </row>
    <row r="249" spans="2:11" ht="12.75" hidden="1">
      <c r="B249" s="121" t="s">
        <v>118</v>
      </c>
      <c r="C249" s="99" t="s">
        <v>102</v>
      </c>
      <c r="D249" s="99" t="s">
        <v>102</v>
      </c>
      <c r="E249" s="70"/>
      <c r="F249" s="70"/>
      <c r="G249" s="70"/>
      <c r="H249" s="70"/>
      <c r="I249" s="122"/>
      <c r="J249" s="100">
        <f aca="true" t="shared" si="13" ref="J249:K252">J250</f>
        <v>0</v>
      </c>
      <c r="K249" s="100">
        <f>K250</f>
        <v>0</v>
      </c>
    </row>
    <row r="250" spans="2:11" ht="32.25" hidden="1">
      <c r="B250" s="236" t="s">
        <v>83</v>
      </c>
      <c r="C250" s="237" t="s">
        <v>102</v>
      </c>
      <c r="D250" s="237" t="s">
        <v>102</v>
      </c>
      <c r="E250" s="237" t="s">
        <v>103</v>
      </c>
      <c r="F250" s="237"/>
      <c r="G250" s="240"/>
      <c r="H250" s="240"/>
      <c r="I250" s="289"/>
      <c r="J250" s="237">
        <f t="shared" si="13"/>
        <v>0</v>
      </c>
      <c r="K250" s="237">
        <f t="shared" si="13"/>
        <v>0</v>
      </c>
    </row>
    <row r="251" spans="2:11" ht="53.25" hidden="1">
      <c r="B251" s="236" t="s">
        <v>84</v>
      </c>
      <c r="C251" s="237" t="s">
        <v>102</v>
      </c>
      <c r="D251" s="237" t="s">
        <v>102</v>
      </c>
      <c r="E251" s="237" t="s">
        <v>103</v>
      </c>
      <c r="F251" s="237">
        <v>2</v>
      </c>
      <c r="G251" s="240" t="s">
        <v>210</v>
      </c>
      <c r="H251" s="240"/>
      <c r="I251" s="289"/>
      <c r="J251" s="237">
        <f t="shared" si="13"/>
        <v>0</v>
      </c>
      <c r="K251" s="237">
        <f t="shared" si="13"/>
        <v>0</v>
      </c>
    </row>
    <row r="252" spans="2:11" ht="65.25" customHeight="1" hidden="1">
      <c r="B252" s="261" t="s">
        <v>85</v>
      </c>
      <c r="C252" s="277" t="s">
        <v>102</v>
      </c>
      <c r="D252" s="277" t="s">
        <v>102</v>
      </c>
      <c r="E252" s="277" t="s">
        <v>103</v>
      </c>
      <c r="F252" s="277">
        <v>2</v>
      </c>
      <c r="G252" s="243" t="s">
        <v>95</v>
      </c>
      <c r="H252" s="277">
        <v>29240</v>
      </c>
      <c r="I252" s="370"/>
      <c r="J252" s="277">
        <f t="shared" si="13"/>
        <v>0</v>
      </c>
      <c r="K252" s="277">
        <f t="shared" si="13"/>
        <v>0</v>
      </c>
    </row>
    <row r="253" spans="2:11" ht="12.75" hidden="1">
      <c r="B253" s="96" t="s">
        <v>305</v>
      </c>
      <c r="C253" s="123" t="s">
        <v>102</v>
      </c>
      <c r="D253" s="123" t="s">
        <v>102</v>
      </c>
      <c r="E253" s="123" t="s">
        <v>103</v>
      </c>
      <c r="F253" s="123">
        <v>2</v>
      </c>
      <c r="G253" s="205" t="s">
        <v>95</v>
      </c>
      <c r="H253" s="123">
        <v>29240</v>
      </c>
      <c r="I253" s="123">
        <v>360</v>
      </c>
      <c r="J253" s="123">
        <v>0</v>
      </c>
      <c r="K253" s="123">
        <v>0</v>
      </c>
    </row>
    <row r="254" spans="2:11" ht="13.5">
      <c r="B254" s="215" t="s">
        <v>86</v>
      </c>
      <c r="C254" s="224" t="s">
        <v>103</v>
      </c>
      <c r="D254" s="224"/>
      <c r="E254" s="225"/>
      <c r="F254" s="225"/>
      <c r="G254" s="225"/>
      <c r="H254" s="225"/>
      <c r="I254" s="234"/>
      <c r="J254" s="235">
        <f>J255</f>
        <v>6651.2</v>
      </c>
      <c r="K254" s="235">
        <f>K255</f>
        <v>6656.3</v>
      </c>
    </row>
    <row r="255" spans="2:11" ht="12.75">
      <c r="B255" s="291" t="s">
        <v>104</v>
      </c>
      <c r="C255" s="314" t="s">
        <v>103</v>
      </c>
      <c r="D255" s="314" t="s">
        <v>95</v>
      </c>
      <c r="E255" s="314"/>
      <c r="F255" s="314"/>
      <c r="G255" s="314"/>
      <c r="H255" s="314"/>
      <c r="I255" s="315"/>
      <c r="J255" s="294">
        <f>J256+J285</f>
        <v>6651.2</v>
      </c>
      <c r="K255" s="294">
        <f>K256+K285</f>
        <v>6656.3</v>
      </c>
    </row>
    <row r="256" spans="2:11" ht="21.75">
      <c r="B256" s="293" t="s">
        <v>87</v>
      </c>
      <c r="C256" s="240" t="s">
        <v>103</v>
      </c>
      <c r="D256" s="240" t="s">
        <v>95</v>
      </c>
      <c r="E256" s="245" t="s">
        <v>102</v>
      </c>
      <c r="F256" s="245"/>
      <c r="G256" s="245"/>
      <c r="H256" s="245"/>
      <c r="I256" s="250"/>
      <c r="J256" s="239">
        <f>J257+J264+J268+J276</f>
        <v>6636.2</v>
      </c>
      <c r="K256" s="239">
        <f>K257+K264+K268+K276</f>
        <v>6641.3</v>
      </c>
    </row>
    <row r="257" spans="2:11" ht="54.75" customHeight="1">
      <c r="B257" s="236" t="s">
        <v>248</v>
      </c>
      <c r="C257" s="240" t="s">
        <v>103</v>
      </c>
      <c r="D257" s="240" t="s">
        <v>95</v>
      </c>
      <c r="E257" s="245" t="s">
        <v>102</v>
      </c>
      <c r="F257" s="245" t="s">
        <v>144</v>
      </c>
      <c r="G257" s="245" t="s">
        <v>210</v>
      </c>
      <c r="H257" s="245"/>
      <c r="I257" s="250"/>
      <c r="J257" s="239">
        <f>J258+J262</f>
        <v>5829.1</v>
      </c>
      <c r="K257" s="239">
        <f>K258+K262</f>
        <v>6056</v>
      </c>
    </row>
    <row r="258" spans="2:11" ht="15.75" customHeight="1">
      <c r="B258" s="242" t="s">
        <v>161</v>
      </c>
      <c r="C258" s="243" t="s">
        <v>103</v>
      </c>
      <c r="D258" s="243" t="s">
        <v>95</v>
      </c>
      <c r="E258" s="246" t="s">
        <v>102</v>
      </c>
      <c r="F258" s="246" t="s">
        <v>144</v>
      </c>
      <c r="G258" s="246" t="s">
        <v>95</v>
      </c>
      <c r="H258" s="246" t="s">
        <v>25</v>
      </c>
      <c r="I258" s="238"/>
      <c r="J258" s="244">
        <f>J259+J260+J261</f>
        <v>5389.5</v>
      </c>
      <c r="K258" s="244">
        <f>K259+K260+K261</f>
        <v>5590</v>
      </c>
    </row>
    <row r="259" spans="2:11" ht="33.75">
      <c r="B259" s="73" t="s">
        <v>139</v>
      </c>
      <c r="C259" s="8" t="s">
        <v>103</v>
      </c>
      <c r="D259" s="8" t="s">
        <v>95</v>
      </c>
      <c r="E259" s="8" t="s">
        <v>102</v>
      </c>
      <c r="F259" s="8" t="s">
        <v>144</v>
      </c>
      <c r="G259" s="8" t="s">
        <v>95</v>
      </c>
      <c r="H259" s="8" t="s">
        <v>25</v>
      </c>
      <c r="I259" s="112">
        <v>110</v>
      </c>
      <c r="J259" s="244">
        <v>3943.8</v>
      </c>
      <c r="K259" s="244">
        <v>4187.4</v>
      </c>
    </row>
    <row r="260" spans="2:11" ht="12.75">
      <c r="B260" s="74" t="s">
        <v>195</v>
      </c>
      <c r="C260" s="8" t="s">
        <v>103</v>
      </c>
      <c r="D260" s="8" t="s">
        <v>95</v>
      </c>
      <c r="E260" s="8" t="s">
        <v>102</v>
      </c>
      <c r="F260" s="8" t="s">
        <v>144</v>
      </c>
      <c r="G260" s="8" t="s">
        <v>95</v>
      </c>
      <c r="H260" s="8" t="s">
        <v>25</v>
      </c>
      <c r="I260" s="112">
        <v>240</v>
      </c>
      <c r="J260" s="76">
        <v>1445.7</v>
      </c>
      <c r="K260" s="76">
        <v>1402.6</v>
      </c>
    </row>
    <row r="261" spans="2:11" ht="12.75" hidden="1">
      <c r="B261" s="87" t="s">
        <v>196</v>
      </c>
      <c r="C261" s="8" t="s">
        <v>103</v>
      </c>
      <c r="D261" s="8" t="s">
        <v>95</v>
      </c>
      <c r="E261" s="8" t="s">
        <v>102</v>
      </c>
      <c r="F261" s="8" t="s">
        <v>144</v>
      </c>
      <c r="G261" s="8" t="s">
        <v>95</v>
      </c>
      <c r="H261" s="8" t="s">
        <v>25</v>
      </c>
      <c r="I261" s="112">
        <v>850</v>
      </c>
      <c r="J261" s="76">
        <v>0</v>
      </c>
      <c r="K261" s="76">
        <v>0</v>
      </c>
    </row>
    <row r="262" spans="2:11" ht="36" customHeight="1">
      <c r="B262" s="91" t="s">
        <v>354</v>
      </c>
      <c r="C262" s="8" t="s">
        <v>103</v>
      </c>
      <c r="D262" s="8" t="s">
        <v>95</v>
      </c>
      <c r="E262" s="8" t="s">
        <v>102</v>
      </c>
      <c r="F262" s="8" t="s">
        <v>144</v>
      </c>
      <c r="G262" s="8" t="s">
        <v>97</v>
      </c>
      <c r="H262" s="8" t="s">
        <v>340</v>
      </c>
      <c r="I262" s="112"/>
      <c r="J262" s="403">
        <f>J263</f>
        <v>439.6</v>
      </c>
      <c r="K262" s="76">
        <f>K263</f>
        <v>466</v>
      </c>
    </row>
    <row r="263" spans="2:11" ht="12.75">
      <c r="B263" s="87" t="s">
        <v>139</v>
      </c>
      <c r="C263" s="8" t="s">
        <v>103</v>
      </c>
      <c r="D263" s="8" t="s">
        <v>95</v>
      </c>
      <c r="E263" s="8" t="s">
        <v>102</v>
      </c>
      <c r="F263" s="8" t="s">
        <v>144</v>
      </c>
      <c r="G263" s="8" t="s">
        <v>97</v>
      </c>
      <c r="H263" s="8" t="s">
        <v>340</v>
      </c>
      <c r="I263" s="112">
        <v>110</v>
      </c>
      <c r="J263" s="403">
        <v>439.6</v>
      </c>
      <c r="K263" s="76">
        <v>466</v>
      </c>
    </row>
    <row r="264" spans="2:11" ht="42">
      <c r="B264" s="331" t="s">
        <v>249</v>
      </c>
      <c r="C264" s="190">
        <v>8</v>
      </c>
      <c r="D264" s="194" t="s">
        <v>95</v>
      </c>
      <c r="E264" s="208" t="s">
        <v>102</v>
      </c>
      <c r="F264" s="191">
        <v>3</v>
      </c>
      <c r="G264" s="208" t="s">
        <v>210</v>
      </c>
      <c r="H264" s="192"/>
      <c r="I264" s="323"/>
      <c r="J264" s="324">
        <f>J265</f>
        <v>288</v>
      </c>
      <c r="K264" s="193">
        <f>K265</f>
        <v>50</v>
      </c>
    </row>
    <row r="265" spans="2:11" ht="12.75">
      <c r="B265" s="188" t="s">
        <v>90</v>
      </c>
      <c r="C265" s="184">
        <v>8</v>
      </c>
      <c r="D265" s="195" t="s">
        <v>95</v>
      </c>
      <c r="E265" s="209" t="s">
        <v>102</v>
      </c>
      <c r="F265" s="185">
        <v>3</v>
      </c>
      <c r="G265" s="209" t="s">
        <v>95</v>
      </c>
      <c r="H265" s="186">
        <v>29260</v>
      </c>
      <c r="I265" s="196">
        <v>240</v>
      </c>
      <c r="J265" s="322">
        <v>288</v>
      </c>
      <c r="K265" s="187">
        <v>50</v>
      </c>
    </row>
    <row r="266" spans="2:11" ht="12.75" hidden="1">
      <c r="B266" s="248" t="s">
        <v>271</v>
      </c>
      <c r="C266" s="8" t="s">
        <v>103</v>
      </c>
      <c r="D266" s="8" t="s">
        <v>95</v>
      </c>
      <c r="E266" s="246" t="s">
        <v>123</v>
      </c>
      <c r="F266" s="246" t="s">
        <v>179</v>
      </c>
      <c r="G266" s="246" t="s">
        <v>123</v>
      </c>
      <c r="H266" s="246" t="s">
        <v>272</v>
      </c>
      <c r="I266" s="238"/>
      <c r="J266" s="244">
        <f>J267</f>
        <v>0</v>
      </c>
      <c r="K266" s="244">
        <f>K267</f>
        <v>0</v>
      </c>
    </row>
    <row r="267" spans="2:11" ht="12.75" hidden="1">
      <c r="B267" s="248" t="s">
        <v>195</v>
      </c>
      <c r="C267" s="8" t="s">
        <v>103</v>
      </c>
      <c r="D267" s="8" t="s">
        <v>95</v>
      </c>
      <c r="E267" s="246" t="s">
        <v>123</v>
      </c>
      <c r="F267" s="246" t="s">
        <v>179</v>
      </c>
      <c r="G267" s="246" t="s">
        <v>123</v>
      </c>
      <c r="H267" s="246" t="s">
        <v>272</v>
      </c>
      <c r="I267" s="238" t="s">
        <v>194</v>
      </c>
      <c r="J267" s="244">
        <v>0</v>
      </c>
      <c r="K267" s="244">
        <v>0</v>
      </c>
    </row>
    <row r="268" spans="2:11" ht="36" customHeight="1">
      <c r="B268" s="293" t="s">
        <v>253</v>
      </c>
      <c r="C268" s="245" t="s">
        <v>103</v>
      </c>
      <c r="D268" s="245" t="s">
        <v>95</v>
      </c>
      <c r="E268" s="245" t="s">
        <v>102</v>
      </c>
      <c r="F268" s="245" t="s">
        <v>132</v>
      </c>
      <c r="G268" s="245" t="s">
        <v>210</v>
      </c>
      <c r="H268" s="245"/>
      <c r="I268" s="250"/>
      <c r="J268" s="239">
        <f>J269+J272+J274</f>
        <v>514.4</v>
      </c>
      <c r="K268" s="239">
        <f>K269+K272+K274</f>
        <v>531.6</v>
      </c>
    </row>
    <row r="269" spans="2:11" ht="13.5" customHeight="1">
      <c r="B269" s="242" t="s">
        <v>161</v>
      </c>
      <c r="C269" s="246" t="s">
        <v>103</v>
      </c>
      <c r="D269" s="246" t="s">
        <v>95</v>
      </c>
      <c r="E269" s="246" t="s">
        <v>102</v>
      </c>
      <c r="F269" s="246" t="s">
        <v>132</v>
      </c>
      <c r="G269" s="246" t="s">
        <v>95</v>
      </c>
      <c r="H269" s="246" t="s">
        <v>25</v>
      </c>
      <c r="I269" s="262"/>
      <c r="J269" s="244">
        <f>J270+J271</f>
        <v>443.4</v>
      </c>
      <c r="K269" s="244">
        <f>K270+K271</f>
        <v>457.1</v>
      </c>
    </row>
    <row r="270" spans="2:29" ht="33.75">
      <c r="B270" s="242" t="s">
        <v>139</v>
      </c>
      <c r="C270" s="246" t="s">
        <v>103</v>
      </c>
      <c r="D270" s="246" t="s">
        <v>95</v>
      </c>
      <c r="E270" s="246" t="s">
        <v>102</v>
      </c>
      <c r="F270" s="246" t="s">
        <v>132</v>
      </c>
      <c r="G270" s="246" t="s">
        <v>95</v>
      </c>
      <c r="H270" s="246" t="s">
        <v>25</v>
      </c>
      <c r="I270" s="262">
        <v>110</v>
      </c>
      <c r="J270" s="244">
        <v>323.9</v>
      </c>
      <c r="K270" s="244">
        <v>336.8</v>
      </c>
      <c r="T270" s="404"/>
      <c r="U270" s="405"/>
      <c r="V270" s="405"/>
      <c r="W270" s="405"/>
      <c r="X270" s="405"/>
      <c r="Y270" s="405"/>
      <c r="Z270" s="405"/>
      <c r="AA270" s="406"/>
      <c r="AB270" s="410"/>
      <c r="AC270" s="410"/>
    </row>
    <row r="271" spans="2:29" ht="12.75">
      <c r="B271" s="247" t="s">
        <v>195</v>
      </c>
      <c r="C271" s="246" t="s">
        <v>103</v>
      </c>
      <c r="D271" s="246" t="s">
        <v>95</v>
      </c>
      <c r="E271" s="246" t="s">
        <v>102</v>
      </c>
      <c r="F271" s="246" t="s">
        <v>132</v>
      </c>
      <c r="G271" s="246" t="s">
        <v>95</v>
      </c>
      <c r="H271" s="246" t="s">
        <v>25</v>
      </c>
      <c r="I271" s="262">
        <v>240</v>
      </c>
      <c r="J271" s="244">
        <v>119.5</v>
      </c>
      <c r="K271" s="244">
        <v>120.3</v>
      </c>
      <c r="T271" s="407"/>
      <c r="U271" s="405"/>
      <c r="V271" s="405"/>
      <c r="W271" s="405"/>
      <c r="X271" s="405"/>
      <c r="Y271" s="405"/>
      <c r="Z271" s="405"/>
      <c r="AA271" s="406"/>
      <c r="AB271" s="408"/>
      <c r="AC271" s="408"/>
    </row>
    <row r="272" spans="2:29" ht="33.75">
      <c r="B272" s="91" t="s">
        <v>355</v>
      </c>
      <c r="C272" s="8" t="s">
        <v>103</v>
      </c>
      <c r="D272" s="8" t="s">
        <v>95</v>
      </c>
      <c r="E272" s="8" t="s">
        <v>102</v>
      </c>
      <c r="F272" s="8" t="s">
        <v>132</v>
      </c>
      <c r="G272" s="8" t="s">
        <v>97</v>
      </c>
      <c r="H272" s="8" t="s">
        <v>340</v>
      </c>
      <c r="I272" s="112"/>
      <c r="J272" s="403">
        <f>J273</f>
        <v>58.6</v>
      </c>
      <c r="K272" s="76">
        <f>K273</f>
        <v>62.1</v>
      </c>
      <c r="T272" s="407"/>
      <c r="U272" s="405"/>
      <c r="V272" s="405"/>
      <c r="W272" s="405"/>
      <c r="X272" s="405"/>
      <c r="Y272" s="405"/>
      <c r="Z272" s="405"/>
      <c r="AA272" s="406"/>
      <c r="AB272" s="408"/>
      <c r="AC272" s="408"/>
    </row>
    <row r="273" spans="2:29" ht="12.75">
      <c r="B273" s="87" t="s">
        <v>139</v>
      </c>
      <c r="C273" s="8" t="s">
        <v>103</v>
      </c>
      <c r="D273" s="8" t="s">
        <v>95</v>
      </c>
      <c r="E273" s="8" t="s">
        <v>102</v>
      </c>
      <c r="F273" s="8" t="s">
        <v>132</v>
      </c>
      <c r="G273" s="8" t="s">
        <v>97</v>
      </c>
      <c r="H273" s="8" t="s">
        <v>340</v>
      </c>
      <c r="I273" s="112">
        <v>110</v>
      </c>
      <c r="J273" s="403">
        <v>58.6</v>
      </c>
      <c r="K273" s="76">
        <v>62.1</v>
      </c>
      <c r="T273" s="407"/>
      <c r="U273" s="405"/>
      <c r="V273" s="405"/>
      <c r="W273" s="405"/>
      <c r="X273" s="405"/>
      <c r="Y273" s="405"/>
      <c r="Z273" s="405"/>
      <c r="AA273" s="406"/>
      <c r="AB273" s="408"/>
      <c r="AC273" s="408"/>
    </row>
    <row r="274" spans="2:29" ht="47.25" customHeight="1">
      <c r="B274" s="242" t="s">
        <v>356</v>
      </c>
      <c r="C274" s="246" t="s">
        <v>103</v>
      </c>
      <c r="D274" s="246" t="s">
        <v>95</v>
      </c>
      <c r="E274" s="246" t="s">
        <v>102</v>
      </c>
      <c r="F274" s="246" t="s">
        <v>132</v>
      </c>
      <c r="G274" s="246" t="s">
        <v>96</v>
      </c>
      <c r="H274" s="246" t="s">
        <v>58</v>
      </c>
      <c r="I274" s="262"/>
      <c r="J274" s="409">
        <v>12.4</v>
      </c>
      <c r="K274" s="244">
        <v>12.4</v>
      </c>
      <c r="T274" s="407"/>
      <c r="U274" s="405"/>
      <c r="V274" s="405"/>
      <c r="W274" s="405"/>
      <c r="X274" s="405"/>
      <c r="Y274" s="405"/>
      <c r="Z274" s="405"/>
      <c r="AA274" s="406"/>
      <c r="AB274" s="408"/>
      <c r="AC274" s="408"/>
    </row>
    <row r="275" spans="2:29" ht="36" customHeight="1">
      <c r="B275" s="242" t="s">
        <v>139</v>
      </c>
      <c r="C275" s="246" t="s">
        <v>103</v>
      </c>
      <c r="D275" s="246" t="s">
        <v>95</v>
      </c>
      <c r="E275" s="246" t="s">
        <v>102</v>
      </c>
      <c r="F275" s="246" t="s">
        <v>132</v>
      </c>
      <c r="G275" s="246" t="s">
        <v>96</v>
      </c>
      <c r="H275" s="246" t="s">
        <v>58</v>
      </c>
      <c r="I275" s="262">
        <v>110</v>
      </c>
      <c r="J275" s="409">
        <v>12.4</v>
      </c>
      <c r="K275" s="244">
        <v>12.4</v>
      </c>
      <c r="T275" s="407"/>
      <c r="U275" s="405"/>
      <c r="V275" s="405"/>
      <c r="W275" s="405"/>
      <c r="X275" s="405"/>
      <c r="Y275" s="405"/>
      <c r="Z275" s="405"/>
      <c r="AA275" s="406"/>
      <c r="AB275" s="408"/>
      <c r="AC275" s="408"/>
    </row>
    <row r="276" spans="2:11" ht="51.75" customHeight="1">
      <c r="B276" s="331" t="s">
        <v>249</v>
      </c>
      <c r="C276" s="190">
        <v>8</v>
      </c>
      <c r="D276" s="194" t="s">
        <v>95</v>
      </c>
      <c r="E276" s="208" t="s">
        <v>102</v>
      </c>
      <c r="F276" s="191">
        <v>3</v>
      </c>
      <c r="G276" s="208" t="s">
        <v>210</v>
      </c>
      <c r="H276" s="192"/>
      <c r="I276" s="323"/>
      <c r="J276" s="324">
        <f>J277</f>
        <v>4.7</v>
      </c>
      <c r="K276" s="193">
        <f>K277</f>
        <v>3.7</v>
      </c>
    </row>
    <row r="277" spans="2:11" ht="12.75">
      <c r="B277" s="188" t="s">
        <v>90</v>
      </c>
      <c r="C277" s="184">
        <v>8</v>
      </c>
      <c r="D277" s="195" t="s">
        <v>95</v>
      </c>
      <c r="E277" s="209" t="s">
        <v>102</v>
      </c>
      <c r="F277" s="185">
        <v>3</v>
      </c>
      <c r="G277" s="209" t="s">
        <v>95</v>
      </c>
      <c r="H277" s="186">
        <v>29260</v>
      </c>
      <c r="I277" s="196">
        <v>240</v>
      </c>
      <c r="J277" s="322">
        <v>4.7</v>
      </c>
      <c r="K277" s="187">
        <v>3.7</v>
      </c>
    </row>
    <row r="278" spans="2:11" ht="12.75" hidden="1">
      <c r="B278" s="22" t="s">
        <v>88</v>
      </c>
      <c r="C278" s="23" t="s">
        <v>103</v>
      </c>
      <c r="D278" s="23" t="s">
        <v>95</v>
      </c>
      <c r="E278" s="23" t="s">
        <v>123</v>
      </c>
      <c r="F278" s="23" t="s">
        <v>179</v>
      </c>
      <c r="G278" s="23" t="s">
        <v>210</v>
      </c>
      <c r="H278" s="23" t="s">
        <v>297</v>
      </c>
      <c r="I278" s="46"/>
      <c r="J278" s="24">
        <f>J279</f>
        <v>0</v>
      </c>
      <c r="K278" s="24">
        <f>K279</f>
        <v>0</v>
      </c>
    </row>
    <row r="279" spans="2:11" ht="33.75" hidden="1">
      <c r="B279" s="6" t="s">
        <v>89</v>
      </c>
      <c r="C279" s="8" t="s">
        <v>103</v>
      </c>
      <c r="D279" s="8" t="s">
        <v>95</v>
      </c>
      <c r="E279" s="8" t="s">
        <v>123</v>
      </c>
      <c r="F279" s="8" t="s">
        <v>179</v>
      </c>
      <c r="G279" s="8" t="s">
        <v>210</v>
      </c>
      <c r="H279" s="8" t="s">
        <v>297</v>
      </c>
      <c r="I279" s="47" t="s">
        <v>218</v>
      </c>
      <c r="J279" s="9">
        <v>0</v>
      </c>
      <c r="K279" s="9">
        <v>0</v>
      </c>
    </row>
    <row r="280" spans="2:11" ht="12.75" hidden="1">
      <c r="B280" s="296" t="s">
        <v>301</v>
      </c>
      <c r="C280" s="297" t="s">
        <v>185</v>
      </c>
      <c r="D280" s="297"/>
      <c r="E280" s="297"/>
      <c r="F280" s="297"/>
      <c r="G280" s="297"/>
      <c r="H280" s="297"/>
      <c r="I280" s="298"/>
      <c r="J280" s="299">
        <f>J281</f>
        <v>0</v>
      </c>
      <c r="K280" s="299">
        <f>K281</f>
        <v>0</v>
      </c>
    </row>
    <row r="281" spans="2:11" ht="12.75" hidden="1">
      <c r="B281" s="300" t="s">
        <v>302</v>
      </c>
      <c r="C281" s="246" t="s">
        <v>185</v>
      </c>
      <c r="D281" s="246" t="s">
        <v>96</v>
      </c>
      <c r="E281" s="246"/>
      <c r="F281" s="246"/>
      <c r="G281" s="246"/>
      <c r="H281" s="246"/>
      <c r="I281" s="238"/>
      <c r="J281" s="244">
        <f>J282</f>
        <v>0</v>
      </c>
      <c r="K281" s="244">
        <f>K282</f>
        <v>0</v>
      </c>
    </row>
    <row r="282" spans="2:11" ht="22.5" hidden="1">
      <c r="B282" s="242" t="s">
        <v>87</v>
      </c>
      <c r="C282" s="246" t="s">
        <v>185</v>
      </c>
      <c r="D282" s="246" t="s">
        <v>96</v>
      </c>
      <c r="E282" s="246" t="s">
        <v>102</v>
      </c>
      <c r="F282" s="246"/>
      <c r="G282" s="246"/>
      <c r="H282" s="246"/>
      <c r="I282" s="238"/>
      <c r="J282" s="244">
        <f>J283</f>
        <v>0</v>
      </c>
      <c r="K282" s="244">
        <f>K284</f>
        <v>0</v>
      </c>
    </row>
    <row r="283" spans="2:11" ht="46.5" customHeight="1" hidden="1">
      <c r="B283" s="242" t="s">
        <v>249</v>
      </c>
      <c r="C283" s="246" t="s">
        <v>185</v>
      </c>
      <c r="D283" s="246" t="s">
        <v>96</v>
      </c>
      <c r="E283" s="246" t="s">
        <v>102</v>
      </c>
      <c r="F283" s="246" t="s">
        <v>150</v>
      </c>
      <c r="G283" s="246" t="s">
        <v>97</v>
      </c>
      <c r="H283" s="246"/>
      <c r="I283" s="238"/>
      <c r="J283" s="244">
        <v>0</v>
      </c>
      <c r="K283" s="244">
        <f>K284</f>
        <v>0</v>
      </c>
    </row>
    <row r="284" spans="2:11" ht="22.5" hidden="1">
      <c r="B284" s="242" t="s">
        <v>303</v>
      </c>
      <c r="C284" s="246" t="s">
        <v>185</v>
      </c>
      <c r="D284" s="246" t="s">
        <v>96</v>
      </c>
      <c r="E284" s="246" t="s">
        <v>102</v>
      </c>
      <c r="F284" s="246" t="s">
        <v>150</v>
      </c>
      <c r="G284" s="246" t="s">
        <v>97</v>
      </c>
      <c r="H284" s="246" t="s">
        <v>304</v>
      </c>
      <c r="I284" s="262">
        <v>320</v>
      </c>
      <c r="J284" s="244">
        <v>0</v>
      </c>
      <c r="K284" s="244">
        <v>0</v>
      </c>
    </row>
    <row r="285" spans="2:11" ht="36" customHeight="1">
      <c r="B285" s="371" t="s">
        <v>298</v>
      </c>
      <c r="C285" s="240" t="s">
        <v>103</v>
      </c>
      <c r="D285" s="240" t="s">
        <v>95</v>
      </c>
      <c r="E285" s="245" t="s">
        <v>119</v>
      </c>
      <c r="F285" s="245"/>
      <c r="G285" s="245"/>
      <c r="H285" s="245"/>
      <c r="I285" s="250"/>
      <c r="J285" s="239">
        <f>J286</f>
        <v>15</v>
      </c>
      <c r="K285" s="239">
        <f>K287</f>
        <v>15</v>
      </c>
    </row>
    <row r="286" spans="2:11" ht="53.25">
      <c r="B286" s="371" t="s">
        <v>299</v>
      </c>
      <c r="C286" s="240" t="s">
        <v>103</v>
      </c>
      <c r="D286" s="240" t="s">
        <v>95</v>
      </c>
      <c r="E286" s="245" t="s">
        <v>119</v>
      </c>
      <c r="F286" s="245" t="s">
        <v>132</v>
      </c>
      <c r="G286" s="245" t="s">
        <v>95</v>
      </c>
      <c r="H286" s="245" t="s">
        <v>53</v>
      </c>
      <c r="I286" s="250"/>
      <c r="J286" s="239">
        <v>15</v>
      </c>
      <c r="K286" s="239">
        <f>K287</f>
        <v>15</v>
      </c>
    </row>
    <row r="287" spans="2:11" ht="12.75">
      <c r="B287" s="74" t="s">
        <v>300</v>
      </c>
      <c r="C287" s="8" t="s">
        <v>103</v>
      </c>
      <c r="D287" s="8" t="s">
        <v>95</v>
      </c>
      <c r="E287" s="8" t="s">
        <v>119</v>
      </c>
      <c r="F287" s="8" t="s">
        <v>132</v>
      </c>
      <c r="G287" s="8" t="s">
        <v>95</v>
      </c>
      <c r="H287" s="8" t="s">
        <v>53</v>
      </c>
      <c r="I287" s="112">
        <v>240</v>
      </c>
      <c r="J287" s="76">
        <v>15</v>
      </c>
      <c r="K287" s="76">
        <v>15</v>
      </c>
    </row>
    <row r="288" spans="2:11" ht="14.25">
      <c r="B288" s="223" t="s">
        <v>171</v>
      </c>
      <c r="C288" s="224" t="s">
        <v>119</v>
      </c>
      <c r="D288" s="225"/>
      <c r="E288" s="213"/>
      <c r="F288" s="213"/>
      <c r="G288" s="213"/>
      <c r="H288" s="213"/>
      <c r="I288" s="226"/>
      <c r="J288" s="218">
        <f>J289</f>
        <v>1785.7</v>
      </c>
      <c r="K288" s="218">
        <f>K289</f>
        <v>1813.1</v>
      </c>
    </row>
    <row r="289" spans="2:11" ht="12.75">
      <c r="B289" s="77" t="s">
        <v>172</v>
      </c>
      <c r="C289" s="124" t="s">
        <v>119</v>
      </c>
      <c r="D289" s="124" t="s">
        <v>95</v>
      </c>
      <c r="E289" s="70"/>
      <c r="F289" s="70"/>
      <c r="G289" s="70"/>
      <c r="H289" s="70"/>
      <c r="I289" s="126"/>
      <c r="J289" s="10">
        <f>J290+J308</f>
        <v>1785.7</v>
      </c>
      <c r="K289" s="10">
        <f>K290+K308</f>
        <v>1813.1</v>
      </c>
    </row>
    <row r="290" spans="2:11" ht="32.25" hidden="1">
      <c r="B290" s="241" t="s">
        <v>83</v>
      </c>
      <c r="C290" s="245" t="s">
        <v>119</v>
      </c>
      <c r="D290" s="245" t="s">
        <v>95</v>
      </c>
      <c r="E290" s="245" t="s">
        <v>103</v>
      </c>
      <c r="F290" s="245"/>
      <c r="G290" s="245"/>
      <c r="H290" s="245"/>
      <c r="I290" s="250"/>
      <c r="J290" s="239">
        <f aca="true" t="shared" si="14" ref="J290:K292">J291</f>
        <v>1717.5</v>
      </c>
      <c r="K290" s="239">
        <f t="shared" si="14"/>
        <v>1777.3</v>
      </c>
    </row>
    <row r="291" spans="2:11" ht="53.25">
      <c r="B291" s="241" t="s">
        <v>254</v>
      </c>
      <c r="C291" s="245" t="s">
        <v>119</v>
      </c>
      <c r="D291" s="245" t="s">
        <v>95</v>
      </c>
      <c r="E291" s="245" t="s">
        <v>103</v>
      </c>
      <c r="F291" s="245" t="s">
        <v>132</v>
      </c>
      <c r="G291" s="245" t="s">
        <v>210</v>
      </c>
      <c r="H291" s="245"/>
      <c r="I291" s="250"/>
      <c r="J291" s="239">
        <f t="shared" si="14"/>
        <v>1717.5</v>
      </c>
      <c r="K291" s="239">
        <f t="shared" si="14"/>
        <v>1777.3</v>
      </c>
    </row>
    <row r="292" spans="2:11" ht="21.75">
      <c r="B292" s="241" t="s">
        <v>60</v>
      </c>
      <c r="C292" s="245" t="s">
        <v>119</v>
      </c>
      <c r="D292" s="245" t="s">
        <v>95</v>
      </c>
      <c r="E292" s="245" t="s">
        <v>103</v>
      </c>
      <c r="F292" s="245" t="s">
        <v>132</v>
      </c>
      <c r="G292" s="245" t="s">
        <v>210</v>
      </c>
      <c r="H292" s="245"/>
      <c r="I292" s="250"/>
      <c r="J292" s="239">
        <f t="shared" si="14"/>
        <v>1717.5</v>
      </c>
      <c r="K292" s="239">
        <f t="shared" si="14"/>
        <v>1777.3</v>
      </c>
    </row>
    <row r="293" spans="2:11" ht="26.25" customHeight="1">
      <c r="B293" s="241" t="s">
        <v>161</v>
      </c>
      <c r="C293" s="245" t="s">
        <v>119</v>
      </c>
      <c r="D293" s="245" t="s">
        <v>95</v>
      </c>
      <c r="E293" s="245" t="s">
        <v>103</v>
      </c>
      <c r="F293" s="245" t="s">
        <v>132</v>
      </c>
      <c r="G293" s="245" t="s">
        <v>95</v>
      </c>
      <c r="H293" s="245" t="s">
        <v>25</v>
      </c>
      <c r="I293" s="250"/>
      <c r="J293" s="239">
        <f>J294+J295+J296</f>
        <v>1717.5</v>
      </c>
      <c r="K293" s="239">
        <f>K294+K295+K296</f>
        <v>1777.3</v>
      </c>
    </row>
    <row r="294" spans="2:11" ht="33.75">
      <c r="B294" s="242" t="s">
        <v>139</v>
      </c>
      <c r="C294" s="246" t="s">
        <v>119</v>
      </c>
      <c r="D294" s="246" t="s">
        <v>95</v>
      </c>
      <c r="E294" s="246" t="s">
        <v>103</v>
      </c>
      <c r="F294" s="246" t="s">
        <v>132</v>
      </c>
      <c r="G294" s="246" t="s">
        <v>95</v>
      </c>
      <c r="H294" s="246" t="s">
        <v>25</v>
      </c>
      <c r="I294" s="262">
        <v>110</v>
      </c>
      <c r="J294" s="244">
        <v>1318</v>
      </c>
      <c r="K294" s="244">
        <v>1370.6</v>
      </c>
    </row>
    <row r="295" spans="2:11" ht="12.75">
      <c r="B295" s="247" t="s">
        <v>195</v>
      </c>
      <c r="C295" s="246" t="s">
        <v>119</v>
      </c>
      <c r="D295" s="246" t="s">
        <v>95</v>
      </c>
      <c r="E295" s="246" t="s">
        <v>103</v>
      </c>
      <c r="F295" s="246" t="s">
        <v>132</v>
      </c>
      <c r="G295" s="246" t="s">
        <v>95</v>
      </c>
      <c r="H295" s="246" t="s">
        <v>25</v>
      </c>
      <c r="I295" s="262">
        <v>240</v>
      </c>
      <c r="J295" s="244">
        <v>399.5</v>
      </c>
      <c r="K295" s="244">
        <v>406.7</v>
      </c>
    </row>
    <row r="296" spans="2:11" ht="12" customHeight="1" hidden="1">
      <c r="B296" s="248" t="s">
        <v>196</v>
      </c>
      <c r="C296" s="246" t="s">
        <v>119</v>
      </c>
      <c r="D296" s="246" t="s">
        <v>95</v>
      </c>
      <c r="E296" s="246" t="s">
        <v>103</v>
      </c>
      <c r="F296" s="246" t="s">
        <v>132</v>
      </c>
      <c r="G296" s="246" t="s">
        <v>95</v>
      </c>
      <c r="H296" s="246" t="s">
        <v>25</v>
      </c>
      <c r="I296" s="262">
        <v>850</v>
      </c>
      <c r="J296" s="244">
        <v>0</v>
      </c>
      <c r="K296" s="244">
        <v>0</v>
      </c>
    </row>
    <row r="297" spans="2:11" ht="13.5" customHeight="1" hidden="1">
      <c r="B297" s="135" t="s">
        <v>113</v>
      </c>
      <c r="C297" s="166">
        <v>99</v>
      </c>
      <c r="D297" s="166">
        <v>99</v>
      </c>
      <c r="E297" s="171" t="s">
        <v>175</v>
      </c>
      <c r="F297" s="171"/>
      <c r="G297" s="206" t="s">
        <v>175</v>
      </c>
      <c r="H297" s="172" t="s">
        <v>175</v>
      </c>
      <c r="I297" s="167"/>
      <c r="J297" s="164">
        <f aca="true" t="shared" si="15" ref="J297:K300">J298</f>
        <v>0</v>
      </c>
      <c r="K297" s="164">
        <f t="shared" si="15"/>
        <v>0</v>
      </c>
    </row>
    <row r="298" spans="2:11" ht="12.75" hidden="1">
      <c r="B298" s="139" t="s">
        <v>176</v>
      </c>
      <c r="C298" s="168">
        <v>99</v>
      </c>
      <c r="D298" s="168">
        <v>99</v>
      </c>
      <c r="E298" s="173" t="s">
        <v>123</v>
      </c>
      <c r="F298" s="173"/>
      <c r="G298" s="174" t="s">
        <v>29</v>
      </c>
      <c r="H298" s="174" t="s">
        <v>30</v>
      </c>
      <c r="I298" s="169"/>
      <c r="J298" s="165">
        <f t="shared" si="15"/>
        <v>0</v>
      </c>
      <c r="K298" s="165">
        <f t="shared" si="15"/>
        <v>0</v>
      </c>
    </row>
    <row r="299" spans="2:11" ht="12.75" hidden="1">
      <c r="B299" s="139" t="s">
        <v>178</v>
      </c>
      <c r="C299" s="168">
        <v>99</v>
      </c>
      <c r="D299" s="168">
        <v>99</v>
      </c>
      <c r="E299" s="173" t="s">
        <v>123</v>
      </c>
      <c r="F299" s="173"/>
      <c r="G299" s="174">
        <v>900</v>
      </c>
      <c r="H299" s="174" t="s">
        <v>30</v>
      </c>
      <c r="I299" s="169"/>
      <c r="J299" s="165">
        <f t="shared" si="15"/>
        <v>0</v>
      </c>
      <c r="K299" s="165">
        <f t="shared" si="15"/>
        <v>0</v>
      </c>
    </row>
    <row r="300" spans="2:11" ht="24" hidden="1">
      <c r="B300" s="139" t="s">
        <v>174</v>
      </c>
      <c r="C300" s="168">
        <v>99</v>
      </c>
      <c r="D300" s="168">
        <v>99</v>
      </c>
      <c r="E300" s="173" t="s">
        <v>123</v>
      </c>
      <c r="F300" s="173"/>
      <c r="G300" s="174">
        <v>900</v>
      </c>
      <c r="H300" s="175">
        <v>99900</v>
      </c>
      <c r="I300" s="169"/>
      <c r="J300" s="165">
        <f t="shared" si="15"/>
        <v>0</v>
      </c>
      <c r="K300" s="165">
        <f t="shared" si="15"/>
        <v>0</v>
      </c>
    </row>
    <row r="301" spans="2:11" ht="12.75" hidden="1">
      <c r="B301" s="139" t="s">
        <v>168</v>
      </c>
      <c r="C301" s="168">
        <v>99</v>
      </c>
      <c r="D301" s="168">
        <v>99</v>
      </c>
      <c r="E301" s="173" t="s">
        <v>123</v>
      </c>
      <c r="F301" s="173"/>
      <c r="G301" s="174">
        <v>900</v>
      </c>
      <c r="H301" s="175">
        <v>99900</v>
      </c>
      <c r="I301" s="170">
        <v>900</v>
      </c>
      <c r="J301" s="165">
        <v>0</v>
      </c>
      <c r="K301" s="165">
        <v>0</v>
      </c>
    </row>
    <row r="302" spans="2:11" ht="12.75" hidden="1">
      <c r="B302" s="227" t="s">
        <v>66</v>
      </c>
      <c r="C302" s="228">
        <v>13</v>
      </c>
      <c r="D302" s="229"/>
      <c r="E302" s="230"/>
      <c r="F302" s="230"/>
      <c r="G302" s="231"/>
      <c r="H302" s="232"/>
      <c r="I302" s="233"/>
      <c r="J302" s="233">
        <f aca="true" t="shared" si="16" ref="J302:K306">J303</f>
        <v>0</v>
      </c>
      <c r="K302" s="233">
        <f t="shared" si="16"/>
        <v>0</v>
      </c>
    </row>
    <row r="303" spans="2:11" ht="12.75" hidden="1">
      <c r="B303" s="189" t="s">
        <v>66</v>
      </c>
      <c r="C303" s="190">
        <v>13</v>
      </c>
      <c r="D303" s="194" t="s">
        <v>95</v>
      </c>
      <c r="E303" s="191"/>
      <c r="F303" s="191"/>
      <c r="G303" s="208"/>
      <c r="H303" s="192"/>
      <c r="I303" s="193"/>
      <c r="J303" s="193">
        <f t="shared" si="16"/>
        <v>0</v>
      </c>
      <c r="K303" s="193">
        <f t="shared" si="16"/>
        <v>0</v>
      </c>
    </row>
    <row r="304" spans="2:11" ht="12.75" hidden="1">
      <c r="B304" s="189" t="s">
        <v>67</v>
      </c>
      <c r="C304" s="190">
        <v>13</v>
      </c>
      <c r="D304" s="194" t="s">
        <v>95</v>
      </c>
      <c r="E304" s="191">
        <v>98</v>
      </c>
      <c r="F304" s="191"/>
      <c r="G304" s="208"/>
      <c r="H304" s="192"/>
      <c r="I304" s="193"/>
      <c r="J304" s="193">
        <f t="shared" si="16"/>
        <v>0</v>
      </c>
      <c r="K304" s="193">
        <f t="shared" si="16"/>
        <v>0</v>
      </c>
    </row>
    <row r="305" spans="2:11" ht="24" hidden="1">
      <c r="B305" s="188" t="s">
        <v>68</v>
      </c>
      <c r="C305" s="184">
        <v>13</v>
      </c>
      <c r="D305" s="195" t="s">
        <v>95</v>
      </c>
      <c r="E305" s="185">
        <v>98</v>
      </c>
      <c r="F305" s="185">
        <v>1</v>
      </c>
      <c r="G305" s="209" t="s">
        <v>210</v>
      </c>
      <c r="H305" s="186">
        <v>28890</v>
      </c>
      <c r="I305" s="187"/>
      <c r="J305" s="187">
        <f t="shared" si="16"/>
        <v>0</v>
      </c>
      <c r="K305" s="187">
        <f t="shared" si="16"/>
        <v>0</v>
      </c>
    </row>
    <row r="306" spans="2:11" ht="36" hidden="1">
      <c r="B306" s="188" t="s">
        <v>69</v>
      </c>
      <c r="C306" s="184">
        <v>13</v>
      </c>
      <c r="D306" s="195" t="s">
        <v>95</v>
      </c>
      <c r="E306" s="185">
        <v>98</v>
      </c>
      <c r="F306" s="185">
        <v>1</v>
      </c>
      <c r="G306" s="209" t="s">
        <v>210</v>
      </c>
      <c r="H306" s="186">
        <v>28890</v>
      </c>
      <c r="I306" s="187"/>
      <c r="J306" s="187">
        <f t="shared" si="16"/>
        <v>0</v>
      </c>
      <c r="K306" s="187">
        <f t="shared" si="16"/>
        <v>0</v>
      </c>
    </row>
    <row r="307" spans="2:11" ht="12.75" hidden="1">
      <c r="B307" s="188" t="s">
        <v>70</v>
      </c>
      <c r="C307" s="184">
        <v>13</v>
      </c>
      <c r="D307" s="195" t="s">
        <v>95</v>
      </c>
      <c r="E307" s="185">
        <v>98</v>
      </c>
      <c r="F307" s="185">
        <v>1</v>
      </c>
      <c r="G307" s="209" t="s">
        <v>210</v>
      </c>
      <c r="H307" s="186">
        <v>28890</v>
      </c>
      <c r="I307" s="196">
        <v>730</v>
      </c>
      <c r="J307" s="187">
        <v>0</v>
      </c>
      <c r="K307" s="187">
        <v>0</v>
      </c>
    </row>
    <row r="308" spans="2:11" ht="24">
      <c r="B308" s="189" t="s">
        <v>87</v>
      </c>
      <c r="C308" s="190">
        <v>11</v>
      </c>
      <c r="D308" s="194" t="s">
        <v>95</v>
      </c>
      <c r="E308" s="208" t="s">
        <v>102</v>
      </c>
      <c r="F308" s="191"/>
      <c r="G308" s="208"/>
      <c r="H308" s="192"/>
      <c r="I308" s="323"/>
      <c r="J308" s="324">
        <f aca="true" t="shared" si="17" ref="J308:K310">J309</f>
        <v>68.2</v>
      </c>
      <c r="K308" s="193">
        <f t="shared" si="17"/>
        <v>35.8</v>
      </c>
    </row>
    <row r="309" spans="2:11" ht="48">
      <c r="B309" s="188" t="s">
        <v>249</v>
      </c>
      <c r="C309" s="184">
        <v>11</v>
      </c>
      <c r="D309" s="195" t="s">
        <v>95</v>
      </c>
      <c r="E309" s="209" t="s">
        <v>102</v>
      </c>
      <c r="F309" s="185">
        <v>3</v>
      </c>
      <c r="G309" s="209" t="s">
        <v>210</v>
      </c>
      <c r="H309" s="186">
        <v>0</v>
      </c>
      <c r="I309" s="196"/>
      <c r="J309" s="322">
        <f t="shared" si="17"/>
        <v>68.2</v>
      </c>
      <c r="K309" s="187">
        <f t="shared" si="17"/>
        <v>35.8</v>
      </c>
    </row>
    <row r="310" spans="2:11" ht="19.5" customHeight="1">
      <c r="B310" s="188" t="s">
        <v>90</v>
      </c>
      <c r="C310" s="389">
        <v>11</v>
      </c>
      <c r="D310" s="390" t="s">
        <v>95</v>
      </c>
      <c r="E310" s="390" t="s">
        <v>102</v>
      </c>
      <c r="F310" s="391">
        <v>3</v>
      </c>
      <c r="G310" s="390" t="s">
        <v>95</v>
      </c>
      <c r="H310" s="392">
        <v>29260</v>
      </c>
      <c r="I310" s="393"/>
      <c r="J310" s="394">
        <f t="shared" si="17"/>
        <v>68.2</v>
      </c>
      <c r="K310" s="395">
        <f t="shared" si="17"/>
        <v>35.8</v>
      </c>
    </row>
    <row r="311" spans="2:11" ht="12.75" customHeight="1">
      <c r="B311" s="74" t="s">
        <v>195</v>
      </c>
      <c r="C311" s="184">
        <v>11</v>
      </c>
      <c r="D311" s="195" t="s">
        <v>95</v>
      </c>
      <c r="E311" s="209" t="s">
        <v>102</v>
      </c>
      <c r="F311" s="185">
        <v>3</v>
      </c>
      <c r="G311" s="209" t="s">
        <v>95</v>
      </c>
      <c r="H311" s="186">
        <v>29260</v>
      </c>
      <c r="I311" s="196">
        <v>240</v>
      </c>
      <c r="J311" s="322">
        <v>68.2</v>
      </c>
      <c r="K311" s="187">
        <v>35.8</v>
      </c>
    </row>
    <row r="312" spans="2:11" ht="12.75">
      <c r="B312" s="127" t="s">
        <v>173</v>
      </c>
      <c r="C312" s="127"/>
      <c r="D312" s="127"/>
      <c r="E312" s="127"/>
      <c r="F312" s="127"/>
      <c r="G312" s="210"/>
      <c r="H312" s="127"/>
      <c r="I312" s="128"/>
      <c r="J312" s="129">
        <f>J12+J120+J128+J150+J177+J243+J254+J288</f>
        <v>30808.2</v>
      </c>
      <c r="K312" s="129">
        <f>K12+K120+K128+K150+K177+K243+K254+K288</f>
        <v>29506.2</v>
      </c>
    </row>
    <row r="313" spans="2:11" ht="12.75" hidden="1">
      <c r="B313" s="130"/>
      <c r="C313" s="131"/>
      <c r="D313" s="131"/>
      <c r="E313" s="131"/>
      <c r="F313" s="131"/>
      <c r="G313" s="131"/>
      <c r="H313" s="131"/>
      <c r="I313" s="132"/>
      <c r="J313" s="133"/>
      <c r="K313" s="133"/>
    </row>
    <row r="314" spans="2:11" ht="0.75" customHeight="1" hidden="1">
      <c r="B314" s="130"/>
      <c r="C314" s="131"/>
      <c r="D314" s="131"/>
      <c r="E314" s="131"/>
      <c r="F314" s="131"/>
      <c r="G314" s="131"/>
      <c r="H314" s="21" t="s">
        <v>95</v>
      </c>
      <c r="I314" s="44"/>
      <c r="J314" s="10">
        <f>J12</f>
        <v>8181.4</v>
      </c>
      <c r="K314" s="10">
        <f>K12</f>
        <v>8566.4</v>
      </c>
    </row>
    <row r="315" spans="2:11" ht="12.75" hidden="1">
      <c r="B315" s="130"/>
      <c r="C315" s="131"/>
      <c r="D315" s="131"/>
      <c r="E315" s="131"/>
      <c r="F315" s="131"/>
      <c r="G315" s="131"/>
      <c r="H315" s="25" t="s">
        <v>95</v>
      </c>
      <c r="I315" s="48" t="s">
        <v>96</v>
      </c>
      <c r="J315" s="76">
        <f>J13</f>
        <v>0</v>
      </c>
      <c r="K315" s="76">
        <f>K13</f>
        <v>0</v>
      </c>
    </row>
    <row r="316" spans="2:11" ht="12.75" hidden="1">
      <c r="B316" s="130"/>
      <c r="C316" s="131"/>
      <c r="D316" s="131"/>
      <c r="E316" s="131"/>
      <c r="F316" s="131"/>
      <c r="G316" s="131"/>
      <c r="H316" s="25" t="s">
        <v>95</v>
      </c>
      <c r="I316" s="48" t="s">
        <v>99</v>
      </c>
      <c r="J316" s="76">
        <f>J20</f>
        <v>4977.7</v>
      </c>
      <c r="K316" s="76">
        <f>K20</f>
        <v>4985.4</v>
      </c>
    </row>
    <row r="317" spans="2:11" ht="12.75" hidden="1">
      <c r="B317" s="130"/>
      <c r="C317" s="131"/>
      <c r="D317" s="131"/>
      <c r="E317" s="131"/>
      <c r="F317" s="131"/>
      <c r="G317" s="131"/>
      <c r="H317" s="25" t="s">
        <v>95</v>
      </c>
      <c r="I317" s="48" t="s">
        <v>117</v>
      </c>
      <c r="J317" s="76">
        <f>J48</f>
        <v>0</v>
      </c>
      <c r="K317" s="76">
        <f>K48</f>
        <v>0</v>
      </c>
    </row>
    <row r="318" spans="2:11" ht="12.75" hidden="1">
      <c r="B318" s="130"/>
      <c r="C318" s="131"/>
      <c r="D318" s="131"/>
      <c r="E318" s="131"/>
      <c r="F318" s="131"/>
      <c r="G318" s="131"/>
      <c r="H318" s="25" t="s">
        <v>95</v>
      </c>
      <c r="I318" s="48" t="s">
        <v>102</v>
      </c>
      <c r="J318" s="76">
        <f>J55</f>
        <v>0</v>
      </c>
      <c r="K318" s="76">
        <f>K55</f>
        <v>368.7</v>
      </c>
    </row>
    <row r="319" spans="2:11" ht="12.75" hidden="1">
      <c r="B319" s="130"/>
      <c r="C319" s="131"/>
      <c r="D319" s="131"/>
      <c r="E319" s="131"/>
      <c r="F319" s="131"/>
      <c r="G319" s="131"/>
      <c r="H319" s="25" t="s">
        <v>95</v>
      </c>
      <c r="I319" s="48" t="s">
        <v>119</v>
      </c>
      <c r="J319" s="76">
        <f>J60</f>
        <v>50</v>
      </c>
      <c r="K319" s="76">
        <f>K60</f>
        <v>50</v>
      </c>
    </row>
    <row r="320" spans="2:11" ht="12.75" hidden="1">
      <c r="B320" s="130"/>
      <c r="C320" s="131"/>
      <c r="D320" s="131"/>
      <c r="E320" s="131"/>
      <c r="F320" s="131"/>
      <c r="G320" s="131"/>
      <c r="H320" s="25" t="s">
        <v>95</v>
      </c>
      <c r="I320" s="48" t="s">
        <v>160</v>
      </c>
      <c r="J320" s="76">
        <f>J65</f>
        <v>3153.7</v>
      </c>
      <c r="K320" s="76">
        <f>K65</f>
        <v>3162.3</v>
      </c>
    </row>
    <row r="321" spans="2:11" ht="12.75" hidden="1">
      <c r="B321" s="130"/>
      <c r="C321" s="131"/>
      <c r="D321" s="131"/>
      <c r="E321" s="131"/>
      <c r="F321" s="131"/>
      <c r="G321" s="131"/>
      <c r="H321" s="21" t="s">
        <v>97</v>
      </c>
      <c r="I321" s="44"/>
      <c r="J321" s="10">
        <f>J120</f>
        <v>243.60000000000002</v>
      </c>
      <c r="K321" s="10">
        <f>K120</f>
        <v>251</v>
      </c>
    </row>
    <row r="322" spans="2:11" ht="12.75" hidden="1">
      <c r="B322" s="130"/>
      <c r="C322" s="131"/>
      <c r="D322" s="131"/>
      <c r="E322" s="131"/>
      <c r="F322" s="131"/>
      <c r="G322" s="131"/>
      <c r="H322" s="25" t="s">
        <v>97</v>
      </c>
      <c r="I322" s="48" t="s">
        <v>96</v>
      </c>
      <c r="J322" s="76">
        <f>J121</f>
        <v>243.60000000000002</v>
      </c>
      <c r="K322" s="76">
        <f>K121</f>
        <v>251</v>
      </c>
    </row>
    <row r="323" spans="2:11" ht="12.75" hidden="1">
      <c r="B323" s="130"/>
      <c r="C323" s="131"/>
      <c r="D323" s="131"/>
      <c r="E323" s="131"/>
      <c r="F323" s="131"/>
      <c r="G323" s="131"/>
      <c r="H323" s="21" t="s">
        <v>96</v>
      </c>
      <c r="I323" s="44"/>
      <c r="J323" s="10">
        <f>J128</f>
        <v>101.2</v>
      </c>
      <c r="K323" s="10">
        <f>K128</f>
        <v>0</v>
      </c>
    </row>
    <row r="324" spans="2:11" ht="3" customHeight="1" hidden="1">
      <c r="B324" s="130"/>
      <c r="C324" s="131"/>
      <c r="D324" s="131"/>
      <c r="E324" s="131"/>
      <c r="F324" s="131"/>
      <c r="G324" s="131"/>
      <c r="H324" s="25" t="s">
        <v>96</v>
      </c>
      <c r="I324" s="48" t="s">
        <v>114</v>
      </c>
      <c r="J324" s="76">
        <f>J129</f>
        <v>0</v>
      </c>
      <c r="K324" s="76">
        <f>K129</f>
        <v>0</v>
      </c>
    </row>
    <row r="325" spans="2:11" ht="12.75" hidden="1">
      <c r="B325" s="130"/>
      <c r="C325" s="131"/>
      <c r="D325" s="131"/>
      <c r="E325" s="131"/>
      <c r="F325" s="131"/>
      <c r="G325" s="131"/>
      <c r="H325" s="25" t="s">
        <v>96</v>
      </c>
      <c r="I325" s="48" t="s">
        <v>185</v>
      </c>
      <c r="J325" s="76">
        <f>J143</f>
        <v>101.2</v>
      </c>
      <c r="K325" s="76">
        <f>K143</f>
        <v>0</v>
      </c>
    </row>
    <row r="326" spans="2:11" ht="12.75" hidden="1">
      <c r="B326" s="130"/>
      <c r="C326" s="131"/>
      <c r="D326" s="131"/>
      <c r="E326" s="131"/>
      <c r="F326" s="131"/>
      <c r="G326" s="131"/>
      <c r="H326" s="21" t="s">
        <v>99</v>
      </c>
      <c r="I326" s="44"/>
      <c r="J326" s="10">
        <f>J150</f>
        <v>3067.3</v>
      </c>
      <c r="K326" s="10">
        <f>K150</f>
        <v>3078.1000000000004</v>
      </c>
    </row>
    <row r="327" spans="2:11" ht="12.75" hidden="1">
      <c r="B327" s="130"/>
      <c r="C327" s="131"/>
      <c r="D327" s="131"/>
      <c r="E327" s="131"/>
      <c r="F327" s="131"/>
      <c r="G327" s="131"/>
      <c r="H327" s="25" t="s">
        <v>99</v>
      </c>
      <c r="I327" s="48" t="s">
        <v>114</v>
      </c>
      <c r="J327" s="76">
        <f>J151</f>
        <v>2964.8</v>
      </c>
      <c r="K327" s="76">
        <f>K151</f>
        <v>2975.6000000000004</v>
      </c>
    </row>
    <row r="328" spans="2:11" ht="12.75" hidden="1">
      <c r="B328" s="130"/>
      <c r="C328" s="131"/>
      <c r="D328" s="131"/>
      <c r="E328" s="131"/>
      <c r="F328" s="131"/>
      <c r="G328" s="131"/>
      <c r="H328" s="25" t="s">
        <v>99</v>
      </c>
      <c r="I328" s="48" t="s">
        <v>125</v>
      </c>
      <c r="J328" s="76">
        <f>J171</f>
        <v>0</v>
      </c>
      <c r="K328" s="76">
        <f>K171</f>
        <v>0</v>
      </c>
    </row>
    <row r="329" spans="2:11" ht="12.75" hidden="1">
      <c r="B329" s="130"/>
      <c r="C329" s="131"/>
      <c r="D329" s="131"/>
      <c r="E329" s="131"/>
      <c r="F329" s="131"/>
      <c r="G329" s="131"/>
      <c r="H329" s="21" t="s">
        <v>100</v>
      </c>
      <c r="I329" s="44"/>
      <c r="J329" s="10">
        <f>J177</f>
        <v>10759.6</v>
      </c>
      <c r="K329" s="10">
        <f>K177</f>
        <v>9122.4</v>
      </c>
    </row>
    <row r="330" spans="2:11" ht="12.75" hidden="1">
      <c r="B330" s="130"/>
      <c r="C330" s="131"/>
      <c r="D330" s="131"/>
      <c r="E330" s="131"/>
      <c r="F330" s="131"/>
      <c r="G330" s="131"/>
      <c r="H330" s="25" t="s">
        <v>100</v>
      </c>
      <c r="I330" s="48" t="s">
        <v>95</v>
      </c>
      <c r="J330" s="76">
        <f>J178</f>
        <v>0</v>
      </c>
      <c r="K330" s="76">
        <f>K178</f>
        <v>0</v>
      </c>
    </row>
    <row r="331" spans="2:11" ht="12.75" hidden="1">
      <c r="B331" s="130"/>
      <c r="C331" s="131"/>
      <c r="D331" s="131"/>
      <c r="E331" s="131"/>
      <c r="F331" s="131"/>
      <c r="G331" s="131"/>
      <c r="H331" s="25" t="s">
        <v>100</v>
      </c>
      <c r="I331" s="48" t="s">
        <v>97</v>
      </c>
      <c r="J331" s="76">
        <f>J195</f>
        <v>1504.8</v>
      </c>
      <c r="K331" s="76">
        <f>K195</f>
        <v>175</v>
      </c>
    </row>
    <row r="332" spans="2:11" ht="12.75" hidden="1">
      <c r="B332" s="130"/>
      <c r="C332" s="131"/>
      <c r="D332" s="131"/>
      <c r="E332" s="131"/>
      <c r="F332" s="131"/>
      <c r="G332" s="131"/>
      <c r="H332" s="25" t="s">
        <v>100</v>
      </c>
      <c r="I332" s="48" t="s">
        <v>96</v>
      </c>
      <c r="J332" s="76">
        <f>J207</f>
        <v>0</v>
      </c>
      <c r="K332" s="76">
        <f>K207</f>
        <v>0</v>
      </c>
    </row>
    <row r="333" spans="2:11" ht="12.75" hidden="1">
      <c r="B333" s="130"/>
      <c r="C333" s="131"/>
      <c r="D333" s="131"/>
      <c r="E333" s="131"/>
      <c r="F333" s="131"/>
      <c r="G333" s="131"/>
      <c r="H333" s="25" t="s">
        <v>100</v>
      </c>
      <c r="I333" s="48" t="s">
        <v>100</v>
      </c>
      <c r="J333" s="76">
        <f>J233</f>
        <v>6945.8</v>
      </c>
      <c r="K333" s="76">
        <f>K233</f>
        <v>7217.299999999999</v>
      </c>
    </row>
    <row r="334" spans="2:11" ht="12.75" hidden="1">
      <c r="B334" s="130"/>
      <c r="C334" s="131"/>
      <c r="D334" s="131"/>
      <c r="E334" s="131"/>
      <c r="F334" s="131"/>
      <c r="G334" s="131"/>
      <c r="H334" s="21" t="s">
        <v>102</v>
      </c>
      <c r="I334" s="44"/>
      <c r="J334" s="10">
        <f>J243</f>
        <v>18.2</v>
      </c>
      <c r="K334" s="10">
        <f>K243</f>
        <v>18.9</v>
      </c>
    </row>
    <row r="335" spans="2:11" ht="12.75" hidden="1">
      <c r="B335" s="130"/>
      <c r="C335" s="131"/>
      <c r="D335" s="131"/>
      <c r="E335" s="131"/>
      <c r="F335" s="131"/>
      <c r="G335" s="131"/>
      <c r="H335" s="25" t="s">
        <v>102</v>
      </c>
      <c r="I335" s="48" t="s">
        <v>100</v>
      </c>
      <c r="J335" s="76">
        <f>J244</f>
        <v>18.2</v>
      </c>
      <c r="K335" s="76">
        <f>K244</f>
        <v>18.9</v>
      </c>
    </row>
    <row r="336" spans="2:11" ht="0.75" customHeight="1" hidden="1">
      <c r="B336" s="130"/>
      <c r="C336" s="131"/>
      <c r="D336" s="131"/>
      <c r="E336" s="131"/>
      <c r="F336" s="131"/>
      <c r="G336" s="131"/>
      <c r="H336" s="25" t="s">
        <v>102</v>
      </c>
      <c r="I336" s="48" t="s">
        <v>102</v>
      </c>
      <c r="J336" s="76">
        <f>J249</f>
        <v>0</v>
      </c>
      <c r="K336" s="76">
        <f>K249</f>
        <v>0</v>
      </c>
    </row>
    <row r="337" spans="2:11" ht="12.75" hidden="1">
      <c r="B337" s="130"/>
      <c r="C337" s="131"/>
      <c r="D337" s="131"/>
      <c r="E337" s="131"/>
      <c r="F337" s="131"/>
      <c r="G337" s="131"/>
      <c r="H337" s="21" t="s">
        <v>103</v>
      </c>
      <c r="I337" s="44"/>
      <c r="J337" s="10">
        <f>J254</f>
        <v>6651.2</v>
      </c>
      <c r="K337" s="10">
        <f>K254</f>
        <v>6656.3</v>
      </c>
    </row>
    <row r="338" spans="2:11" ht="12.75" hidden="1">
      <c r="B338" s="130"/>
      <c r="C338" s="131"/>
      <c r="D338" s="131"/>
      <c r="E338" s="131"/>
      <c r="F338" s="131"/>
      <c r="G338" s="131"/>
      <c r="H338" s="25" t="s">
        <v>103</v>
      </c>
      <c r="I338" s="48" t="s">
        <v>95</v>
      </c>
      <c r="J338" s="76">
        <f>J255</f>
        <v>6651.2</v>
      </c>
      <c r="K338" s="76">
        <f>K255</f>
        <v>6656.3</v>
      </c>
    </row>
    <row r="339" spans="2:11" ht="12.75" hidden="1">
      <c r="B339" s="130"/>
      <c r="C339" s="131"/>
      <c r="D339" s="131"/>
      <c r="E339" s="131"/>
      <c r="F339" s="131"/>
      <c r="G339" s="131"/>
      <c r="H339" s="25" t="s">
        <v>103</v>
      </c>
      <c r="I339" s="48" t="s">
        <v>99</v>
      </c>
      <c r="J339" s="76" t="e">
        <f>#REF!</f>
        <v>#REF!</v>
      </c>
      <c r="K339" s="76" t="e">
        <f>#REF!</f>
        <v>#REF!</v>
      </c>
    </row>
    <row r="340" spans="2:11" ht="12.75" hidden="1">
      <c r="B340" s="130"/>
      <c r="C340" s="131"/>
      <c r="D340" s="131"/>
      <c r="E340" s="131"/>
      <c r="F340" s="131"/>
      <c r="G340" s="131"/>
      <c r="H340" s="144">
        <v>11</v>
      </c>
      <c r="I340" s="44"/>
      <c r="J340" s="10" t="e">
        <f>#REF!</f>
        <v>#REF!</v>
      </c>
      <c r="K340" s="10" t="e">
        <f>#REF!</f>
        <v>#REF!</v>
      </c>
    </row>
    <row r="341" spans="2:11" ht="12.75" hidden="1">
      <c r="B341" s="130"/>
      <c r="C341" s="131"/>
      <c r="D341" s="131"/>
      <c r="E341" s="131"/>
      <c r="F341" s="131"/>
      <c r="G341" s="131"/>
      <c r="H341" s="113">
        <v>11</v>
      </c>
      <c r="I341" s="48" t="s">
        <v>95</v>
      </c>
      <c r="J341" s="76">
        <f>J289</f>
        <v>1785.7</v>
      </c>
      <c r="K341" s="76">
        <f>K289</f>
        <v>1813.1</v>
      </c>
    </row>
    <row r="342" spans="2:11" ht="12.75" hidden="1">
      <c r="B342" s="130"/>
      <c r="C342" s="131"/>
      <c r="D342" s="131"/>
      <c r="E342" s="131"/>
      <c r="F342" s="131"/>
      <c r="G342" s="131"/>
      <c r="H342" s="113"/>
      <c r="I342" s="48" t="s">
        <v>170</v>
      </c>
      <c r="J342" s="76">
        <f>J301</f>
        <v>0</v>
      </c>
      <c r="K342" s="76">
        <f>K301</f>
        <v>0</v>
      </c>
    </row>
    <row r="343" spans="2:11" ht="12.75" hidden="1">
      <c r="B343" s="130"/>
      <c r="C343" s="131"/>
      <c r="D343" s="131"/>
      <c r="E343" s="131"/>
      <c r="F343" s="131"/>
      <c r="G343" s="131"/>
      <c r="H343" s="134"/>
      <c r="I343" s="112"/>
      <c r="J343" s="129" t="e">
        <f>J340+J337+J334+J329+J326+J323+J321+J314+J342</f>
        <v>#REF!</v>
      </c>
      <c r="K343" s="129" t="e">
        <f>K340+K337+K334+K329+K326+K323+K321+K314+K342</f>
        <v>#REF!</v>
      </c>
    </row>
  </sheetData>
  <sheetProtection/>
  <mergeCells count="13">
    <mergeCell ref="K10:K11"/>
    <mergeCell ref="B8:K8"/>
    <mergeCell ref="B7:K7"/>
    <mergeCell ref="B10:B11"/>
    <mergeCell ref="D3:K3"/>
    <mergeCell ref="B2:K2"/>
    <mergeCell ref="A10:A11"/>
    <mergeCell ref="C10:I10"/>
    <mergeCell ref="J10:J11"/>
    <mergeCell ref="E11:H11"/>
    <mergeCell ref="B4:K4"/>
    <mergeCell ref="H5:K5"/>
    <mergeCell ref="D6:K6"/>
  </mergeCells>
  <printOptions/>
  <pageMargins left="0.64" right="0.33" top="0.31" bottom="0.35" header="0.27" footer="0.3"/>
  <pageSetup horizontalDpi="600" verticalDpi="600" orientation="portrait" paperSize="9" scale="75" r:id="rId1"/>
  <ignoredErrors>
    <ignoredError sqref="J12:J14 J16 J21:J23 J28 J34 J51:J53 J78 J93 J297:J300 J120:J124 J128 J143:J144 J148 J159:J161 J163 J183:J184 J186:J189 J204:J206 J209:J211 J218 J220 J222:J223 J225:J226 J243 J269 J344:J352 J313:J341 G343:I352 I34:I36 I82:I85 I171 I177:I187 I243:I244 I189:I195 G12:H21 J200 G204:H204 J66:J68 J82 J97:J99 J138:J139 J151:J152 J191:J193 J195 J249:J252 J245:J247 J213 J18 G34:H34 H22 J25:J26 H25 G48:H49 H35 J36 I38:J38 I40:J40 I42:J42 I48:I53 J48:J49 G51:H52 H50 G55:H56 I55:J58 H67 G70:I70 G82:H82 H77 H83 G97:H97 H92 G120:H121 C122:D122 G143:H144 C134:D134 G128:H130 H138 C135:E140 I134:I140 J130:J132 H145 G150:H151 G220:H221 H210 J215:J216 H215 H222 H225 G243:H244 I204:I227 G249:H249 G254:H255 G289:I289 I279 I278:J278 G297:I297 I290 I292:I296 G312:I341 I298:I301 I72:J72 G65:H66 H62 C312:E341 C243:E244 C171:E171 C123:E133 C82:E85 C48:E70 C34:E43 C204:E227 C12:E30 C289:E301 C343:E352 G161:H162 H158:H160 G171:H171 G60:H61 H57 I60:I68 J60:J63 I12:I30 I92:I94 C109:E111 C72:E75 I74:I75 J84 J114 C89:E89 I89 H98 H134:H135 J177:J181 C177:E195 G177:H178 G186:H195 G208:H209 H205 I238 C238:E238 C256:E261 I254:I255 J258 C278:E279 C268:E271 I268:I271 J290:J293 G180:H182 C77:E79 I77:I79 I109:I111 J134:J136 C143:E155 I143:I155 C120:E121 I120:I132 J110 I97:I100 C92:E96 C97:E100 I114:I115 C114:E115 C158:E164 I158:I164 J154 I256:I261 I245:I252 C245:E255 I200:I201 C200:E201" numberStoredAsText="1"/>
    <ignoredError sqref="J15 J50 J145" numberStoredAsText="1" formula="1"/>
    <ignoredError sqref="K15 K50 K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303"/>
  <sheetViews>
    <sheetView tabSelected="1" zoomScalePageLayoutView="0" workbookViewId="0" topLeftCell="A278">
      <selection activeCell="B1" sqref="A1:L303"/>
    </sheetView>
  </sheetViews>
  <sheetFormatPr defaultColWidth="9.140625" defaultRowHeight="12.75"/>
  <cols>
    <col min="1" max="1" width="2.00390625" style="1" customWidth="1"/>
    <col min="2" max="2" width="63.8515625" style="1" customWidth="1"/>
    <col min="3" max="3" width="3.8515625" style="1" customWidth="1"/>
    <col min="4" max="5" width="2.8515625" style="1" customWidth="1"/>
    <col min="6" max="6" width="3.28125" style="1" customWidth="1"/>
    <col min="7" max="7" width="2.57421875" style="1" customWidth="1"/>
    <col min="8" max="8" width="3.421875" style="1" customWidth="1"/>
    <col min="9" max="9" width="5.421875" style="1" customWidth="1"/>
    <col min="10" max="10" width="4.28125" style="1" customWidth="1"/>
    <col min="11" max="12" width="8.7109375" style="1" customWidth="1"/>
    <col min="13" max="16384" width="9.140625" style="1" customWidth="1"/>
  </cols>
  <sheetData>
    <row r="1" spans="10:12" ht="23.25" customHeight="1">
      <c r="J1" s="452" t="s">
        <v>369</v>
      </c>
      <c r="K1" s="452"/>
      <c r="L1" s="452"/>
    </row>
    <row r="2" spans="2:12" ht="51.75" customHeight="1">
      <c r="B2" s="453" t="s">
        <v>373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</row>
    <row r="3" spans="1:12" ht="12.75">
      <c r="A3" s="155"/>
      <c r="B3" s="155"/>
      <c r="C3" s="155"/>
      <c r="D3" s="155"/>
      <c r="E3" s="155"/>
      <c r="F3" s="155"/>
      <c r="G3" s="155"/>
      <c r="H3" s="155"/>
      <c r="I3" s="155"/>
      <c r="J3" s="454" t="s">
        <v>312</v>
      </c>
      <c r="K3" s="454"/>
      <c r="L3" s="454"/>
    </row>
    <row r="4" spans="1:12" ht="41.25" customHeight="1">
      <c r="A4" s="155"/>
      <c r="B4" s="155"/>
      <c r="C4" s="451" t="s">
        <v>357</v>
      </c>
      <c r="D4" s="451"/>
      <c r="E4" s="451"/>
      <c r="F4" s="451"/>
      <c r="G4" s="451"/>
      <c r="H4" s="451"/>
      <c r="I4" s="451"/>
      <c r="J4" s="451"/>
      <c r="K4" s="451"/>
      <c r="L4" s="451"/>
    </row>
    <row r="5" spans="1:12" ht="12.75">
      <c r="A5" s="155"/>
      <c r="B5" s="155"/>
      <c r="C5" s="155"/>
      <c r="D5" s="155"/>
      <c r="E5" s="155"/>
      <c r="F5" s="155"/>
      <c r="G5" s="155"/>
      <c r="H5" s="155"/>
      <c r="I5" s="156" t="s">
        <v>372</v>
      </c>
      <c r="J5" s="156"/>
      <c r="K5" s="156"/>
      <c r="L5" s="156"/>
    </row>
    <row r="6" spans="1:12" ht="12.75">
      <c r="A6" s="443" t="s">
        <v>11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</row>
    <row r="7" spans="1:12" ht="12.75">
      <c r="A7" s="443" t="s">
        <v>358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</row>
    <row r="8" spans="1:12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 t="s">
        <v>107</v>
      </c>
    </row>
    <row r="9" spans="1:12" ht="30" customHeight="1">
      <c r="A9" s="444" t="s">
        <v>126</v>
      </c>
      <c r="B9" s="446" t="s">
        <v>109</v>
      </c>
      <c r="C9" s="448" t="s">
        <v>106</v>
      </c>
      <c r="D9" s="449" t="s">
        <v>127</v>
      </c>
      <c r="E9" s="449"/>
      <c r="F9" s="449"/>
      <c r="G9" s="449"/>
      <c r="H9" s="449"/>
      <c r="I9" s="449"/>
      <c r="J9" s="449"/>
      <c r="K9" s="450" t="s">
        <v>324</v>
      </c>
      <c r="L9" s="450" t="s">
        <v>342</v>
      </c>
    </row>
    <row r="10" spans="1:12" ht="84.75" customHeight="1">
      <c r="A10" s="445"/>
      <c r="B10" s="447"/>
      <c r="C10" s="448"/>
      <c r="D10" s="157" t="s">
        <v>112</v>
      </c>
      <c r="E10" s="157" t="s">
        <v>111</v>
      </c>
      <c r="F10" s="449" t="s">
        <v>110</v>
      </c>
      <c r="G10" s="449"/>
      <c r="H10" s="449"/>
      <c r="I10" s="449"/>
      <c r="J10" s="157" t="s">
        <v>12</v>
      </c>
      <c r="K10" s="450"/>
      <c r="L10" s="450"/>
    </row>
    <row r="11" spans="1:12" ht="30.75" customHeight="1">
      <c r="A11" s="150">
        <v>1</v>
      </c>
      <c r="B11" s="176" t="s">
        <v>62</v>
      </c>
      <c r="C11" s="151">
        <v>871</v>
      </c>
      <c r="D11" s="152"/>
      <c r="E11" s="152"/>
      <c r="F11" s="151"/>
      <c r="G11" s="151"/>
      <c r="H11" s="151"/>
      <c r="I11" s="151"/>
      <c r="J11" s="153"/>
      <c r="K11" s="161">
        <f>K12+K119+K126+K146+K171+K229+K240+K274+K283+K266</f>
        <v>30789.800000000007</v>
      </c>
      <c r="L11" s="154">
        <f>L12+L118+L126+L146+L171+L229+L240+L274+L283+L266</f>
        <v>29458.899999999998</v>
      </c>
    </row>
    <row r="12" spans="1:12" s="29" customFormat="1" ht="18" customHeight="1">
      <c r="A12" s="28"/>
      <c r="B12" s="49" t="s">
        <v>128</v>
      </c>
      <c r="C12" s="14">
        <v>871</v>
      </c>
      <c r="D12" s="14" t="s">
        <v>95</v>
      </c>
      <c r="E12" s="14"/>
      <c r="F12" s="14"/>
      <c r="G12" s="14"/>
      <c r="H12" s="14"/>
      <c r="I12" s="14"/>
      <c r="J12" s="50"/>
      <c r="K12" s="19">
        <f>K13+K20+K48+K55+K60+K65</f>
        <v>8163</v>
      </c>
      <c r="L12" s="19">
        <f>L13+L20+L48+L55+L60+L65</f>
        <v>8519.099999999999</v>
      </c>
    </row>
    <row r="13" spans="1:12" s="29" customFormat="1" ht="27.75" customHeight="1" hidden="1">
      <c r="A13" s="28"/>
      <c r="B13" s="51"/>
      <c r="C13" s="4">
        <v>871</v>
      </c>
      <c r="D13" s="4"/>
      <c r="E13" s="4"/>
      <c r="F13" s="4"/>
      <c r="G13" s="4"/>
      <c r="H13" s="4"/>
      <c r="I13" s="4"/>
      <c r="J13" s="52"/>
      <c r="K13" s="20"/>
      <c r="L13" s="20"/>
    </row>
    <row r="14" spans="1:12" s="29" customFormat="1" ht="18" customHeight="1" hidden="1">
      <c r="A14" s="28"/>
      <c r="B14" s="53"/>
      <c r="C14" s="54">
        <v>871</v>
      </c>
      <c r="D14" s="54"/>
      <c r="E14" s="54"/>
      <c r="F14" s="54"/>
      <c r="G14" s="54"/>
      <c r="H14" s="54"/>
      <c r="I14" s="54"/>
      <c r="J14" s="55"/>
      <c r="K14" s="56"/>
      <c r="L14" s="56"/>
    </row>
    <row r="15" spans="1:12" s="29" customFormat="1" ht="18" customHeight="1" hidden="1">
      <c r="A15" s="28"/>
      <c r="B15" s="57"/>
      <c r="C15" s="58">
        <v>871</v>
      </c>
      <c r="D15" s="58"/>
      <c r="E15" s="58"/>
      <c r="F15" s="58"/>
      <c r="G15" s="58"/>
      <c r="H15" s="58"/>
      <c r="I15" s="58"/>
      <c r="J15" s="59"/>
      <c r="K15" s="60"/>
      <c r="L15" s="60"/>
    </row>
    <row r="16" spans="1:12" s="29" customFormat="1" ht="27" customHeight="1" hidden="1">
      <c r="A16" s="28"/>
      <c r="B16" s="61"/>
      <c r="C16" s="62">
        <v>871</v>
      </c>
      <c r="D16" s="62"/>
      <c r="E16" s="62"/>
      <c r="F16" s="62"/>
      <c r="G16" s="62"/>
      <c r="H16" s="62"/>
      <c r="I16" s="62"/>
      <c r="J16" s="63"/>
      <c r="K16" s="64"/>
      <c r="L16" s="64"/>
    </row>
    <row r="17" spans="1:12" s="29" customFormat="1" ht="36.75" customHeight="1" hidden="1">
      <c r="A17" s="28"/>
      <c r="B17" s="36"/>
      <c r="C17" s="37">
        <v>871</v>
      </c>
      <c r="D17" s="37"/>
      <c r="E17" s="37"/>
      <c r="F17" s="37"/>
      <c r="G17" s="37"/>
      <c r="H17" s="37"/>
      <c r="I17" s="37"/>
      <c r="J17" s="39"/>
      <c r="K17" s="38"/>
      <c r="L17" s="38"/>
    </row>
    <row r="18" spans="1:12" s="29" customFormat="1" ht="18" customHeight="1" hidden="1">
      <c r="A18" s="28"/>
      <c r="B18" s="65"/>
      <c r="C18" s="62">
        <v>871</v>
      </c>
      <c r="D18" s="62"/>
      <c r="E18" s="62"/>
      <c r="F18" s="62"/>
      <c r="G18" s="62"/>
      <c r="H18" s="62"/>
      <c r="I18" s="62"/>
      <c r="J18" s="63"/>
      <c r="K18" s="64"/>
      <c r="L18" s="64"/>
    </row>
    <row r="19" spans="1:12" s="29" customFormat="1" ht="18" customHeight="1" hidden="1">
      <c r="A19" s="28"/>
      <c r="B19" s="33"/>
      <c r="C19" s="34">
        <v>871</v>
      </c>
      <c r="D19" s="34"/>
      <c r="E19" s="34"/>
      <c r="F19" s="34"/>
      <c r="G19" s="34"/>
      <c r="H19" s="34"/>
      <c r="I19" s="34"/>
      <c r="J19" s="40"/>
      <c r="K19" s="35"/>
      <c r="L19" s="35"/>
    </row>
    <row r="20" spans="1:12" s="29" customFormat="1" ht="34.5" customHeight="1">
      <c r="A20" s="28"/>
      <c r="B20" s="66" t="s">
        <v>98</v>
      </c>
      <c r="C20" s="67">
        <v>871</v>
      </c>
      <c r="D20" s="67" t="s">
        <v>95</v>
      </c>
      <c r="E20" s="67" t="s">
        <v>99</v>
      </c>
      <c r="F20" s="67"/>
      <c r="G20" s="67"/>
      <c r="H20" s="67"/>
      <c r="I20" s="67"/>
      <c r="J20" s="52"/>
      <c r="K20" s="20">
        <f>K21+K34+K31</f>
        <v>4977.7</v>
      </c>
      <c r="L20" s="20">
        <f>L21+L34+L31</f>
        <v>4985.4</v>
      </c>
    </row>
    <row r="21" spans="1:12" s="29" customFormat="1" ht="14.25" customHeight="1">
      <c r="A21" s="28"/>
      <c r="B21" s="236" t="s">
        <v>239</v>
      </c>
      <c r="C21" s="237">
        <v>871</v>
      </c>
      <c r="D21" s="237" t="s">
        <v>95</v>
      </c>
      <c r="E21" s="237" t="s">
        <v>99</v>
      </c>
      <c r="F21" s="237" t="s">
        <v>141</v>
      </c>
      <c r="G21" s="237"/>
      <c r="H21" s="237"/>
      <c r="I21" s="237"/>
      <c r="J21" s="238"/>
      <c r="K21" s="239">
        <f>K22+K25</f>
        <v>4977.7</v>
      </c>
      <c r="L21" s="239">
        <f>L22+L25</f>
        <v>4985.4</v>
      </c>
    </row>
    <row r="22" spans="1:12" s="29" customFormat="1" ht="15.75" customHeight="1">
      <c r="A22" s="28"/>
      <c r="B22" s="236" t="s">
        <v>142</v>
      </c>
      <c r="C22" s="237">
        <v>871</v>
      </c>
      <c r="D22" s="237" t="s">
        <v>95</v>
      </c>
      <c r="E22" s="237" t="s">
        <v>99</v>
      </c>
      <c r="F22" s="237" t="s">
        <v>141</v>
      </c>
      <c r="G22" s="237">
        <v>1</v>
      </c>
      <c r="H22" s="240" t="s">
        <v>210</v>
      </c>
      <c r="I22" s="237"/>
      <c r="J22" s="238"/>
      <c r="K22" s="239">
        <f>K23</f>
        <v>841</v>
      </c>
      <c r="L22" s="239">
        <f>L23</f>
        <v>841</v>
      </c>
    </row>
    <row r="23" spans="1:12" s="29" customFormat="1" ht="23.25" customHeight="1">
      <c r="A23" s="28"/>
      <c r="B23" s="241" t="s">
        <v>133</v>
      </c>
      <c r="C23" s="237">
        <v>871</v>
      </c>
      <c r="D23" s="237" t="s">
        <v>95</v>
      </c>
      <c r="E23" s="237" t="s">
        <v>99</v>
      </c>
      <c r="F23" s="237">
        <v>92</v>
      </c>
      <c r="G23" s="237">
        <v>1</v>
      </c>
      <c r="H23" s="240" t="s">
        <v>210</v>
      </c>
      <c r="I23" s="240" t="s">
        <v>14</v>
      </c>
      <c r="J23" s="238"/>
      <c r="K23" s="239">
        <f>K24</f>
        <v>841</v>
      </c>
      <c r="L23" s="239">
        <f>L24</f>
        <v>841</v>
      </c>
    </row>
    <row r="24" spans="1:12" s="29" customFormat="1" ht="34.5" customHeight="1">
      <c r="A24" s="28"/>
      <c r="B24" s="242" t="s">
        <v>139</v>
      </c>
      <c r="C24" s="243">
        <v>871</v>
      </c>
      <c r="D24" s="243" t="s">
        <v>95</v>
      </c>
      <c r="E24" s="243" t="s">
        <v>99</v>
      </c>
      <c r="F24" s="243" t="s">
        <v>141</v>
      </c>
      <c r="G24" s="243" t="s">
        <v>132</v>
      </c>
      <c r="H24" s="243" t="s">
        <v>210</v>
      </c>
      <c r="I24" s="243" t="s">
        <v>14</v>
      </c>
      <c r="J24" s="238" t="s">
        <v>193</v>
      </c>
      <c r="K24" s="244">
        <v>841</v>
      </c>
      <c r="L24" s="244">
        <v>841</v>
      </c>
    </row>
    <row r="25" spans="1:12" s="29" customFormat="1" ht="15.75" customHeight="1">
      <c r="A25" s="28"/>
      <c r="B25" s="236" t="s">
        <v>143</v>
      </c>
      <c r="C25" s="245">
        <v>871</v>
      </c>
      <c r="D25" s="245" t="s">
        <v>95</v>
      </c>
      <c r="E25" s="245" t="s">
        <v>99</v>
      </c>
      <c r="F25" s="245" t="s">
        <v>141</v>
      </c>
      <c r="G25" s="245" t="s">
        <v>144</v>
      </c>
      <c r="H25" s="245" t="s">
        <v>210</v>
      </c>
      <c r="I25" s="245"/>
      <c r="J25" s="238"/>
      <c r="K25" s="239">
        <f>K26+K28</f>
        <v>4136.7</v>
      </c>
      <c r="L25" s="239">
        <f>L26+L28</f>
        <v>4144.4</v>
      </c>
    </row>
    <row r="26" spans="1:12" s="29" customFormat="1" ht="22.5" customHeight="1">
      <c r="A26" s="28"/>
      <c r="B26" s="241" t="s">
        <v>133</v>
      </c>
      <c r="C26" s="245">
        <v>871</v>
      </c>
      <c r="D26" s="245" t="s">
        <v>95</v>
      </c>
      <c r="E26" s="245" t="s">
        <v>99</v>
      </c>
      <c r="F26" s="245" t="s">
        <v>141</v>
      </c>
      <c r="G26" s="245" t="s">
        <v>144</v>
      </c>
      <c r="H26" s="245" t="s">
        <v>210</v>
      </c>
      <c r="I26" s="245" t="s">
        <v>14</v>
      </c>
      <c r="J26" s="238"/>
      <c r="K26" s="239">
        <f>K27</f>
        <v>3773.6</v>
      </c>
      <c r="L26" s="239">
        <f>L27</f>
        <v>3773.6</v>
      </c>
    </row>
    <row r="27" spans="1:12" s="29" customFormat="1" ht="33.75" customHeight="1">
      <c r="A27" s="28"/>
      <c r="B27" s="242" t="s">
        <v>139</v>
      </c>
      <c r="C27" s="246">
        <v>871</v>
      </c>
      <c r="D27" s="246" t="s">
        <v>95</v>
      </c>
      <c r="E27" s="246" t="s">
        <v>99</v>
      </c>
      <c r="F27" s="246" t="s">
        <v>141</v>
      </c>
      <c r="G27" s="246" t="s">
        <v>144</v>
      </c>
      <c r="H27" s="246" t="s">
        <v>210</v>
      </c>
      <c r="I27" s="246" t="s">
        <v>14</v>
      </c>
      <c r="J27" s="238" t="s">
        <v>193</v>
      </c>
      <c r="K27" s="244">
        <v>3773.6</v>
      </c>
      <c r="L27" s="244">
        <v>3773.6</v>
      </c>
    </row>
    <row r="28" spans="1:12" s="29" customFormat="1" ht="15.75" customHeight="1">
      <c r="A28" s="28"/>
      <c r="B28" s="236" t="s">
        <v>137</v>
      </c>
      <c r="C28" s="245">
        <v>871</v>
      </c>
      <c r="D28" s="245" t="s">
        <v>95</v>
      </c>
      <c r="E28" s="245" t="s">
        <v>99</v>
      </c>
      <c r="F28" s="245" t="s">
        <v>141</v>
      </c>
      <c r="G28" s="245" t="s">
        <v>144</v>
      </c>
      <c r="H28" s="245" t="s">
        <v>210</v>
      </c>
      <c r="I28" s="245" t="s">
        <v>15</v>
      </c>
      <c r="J28" s="238"/>
      <c r="K28" s="239">
        <f>K29+K30</f>
        <v>363.1</v>
      </c>
      <c r="L28" s="239">
        <f>L29+L30</f>
        <v>370.8</v>
      </c>
    </row>
    <row r="29" spans="1:12" s="29" customFormat="1" ht="12" customHeight="1">
      <c r="A29" s="28"/>
      <c r="B29" s="247" t="s">
        <v>195</v>
      </c>
      <c r="C29" s="246">
        <v>871</v>
      </c>
      <c r="D29" s="246" t="s">
        <v>95</v>
      </c>
      <c r="E29" s="246" t="s">
        <v>99</v>
      </c>
      <c r="F29" s="246" t="s">
        <v>141</v>
      </c>
      <c r="G29" s="246" t="s">
        <v>144</v>
      </c>
      <c r="H29" s="246" t="s">
        <v>210</v>
      </c>
      <c r="I29" s="246" t="s">
        <v>15</v>
      </c>
      <c r="J29" s="238" t="s">
        <v>194</v>
      </c>
      <c r="K29" s="244">
        <v>363.1</v>
      </c>
      <c r="L29" s="244">
        <v>370.8</v>
      </c>
    </row>
    <row r="30" spans="1:12" s="29" customFormat="1" ht="11.25" customHeight="1">
      <c r="A30" s="28"/>
      <c r="B30" s="248" t="s">
        <v>196</v>
      </c>
      <c r="C30" s="246">
        <v>871</v>
      </c>
      <c r="D30" s="246" t="s">
        <v>95</v>
      </c>
      <c r="E30" s="246" t="s">
        <v>99</v>
      </c>
      <c r="F30" s="246" t="s">
        <v>141</v>
      </c>
      <c r="G30" s="246" t="s">
        <v>144</v>
      </c>
      <c r="H30" s="246" t="s">
        <v>210</v>
      </c>
      <c r="I30" s="246" t="s">
        <v>15</v>
      </c>
      <c r="J30" s="238" t="s">
        <v>121</v>
      </c>
      <c r="K30" s="244">
        <v>0</v>
      </c>
      <c r="L30" s="244">
        <v>0</v>
      </c>
    </row>
    <row r="31" spans="1:12" s="29" customFormat="1" ht="11.25" customHeight="1" hidden="1">
      <c r="A31" s="28"/>
      <c r="B31" s="249" t="s">
        <v>176</v>
      </c>
      <c r="C31" s="245" t="s">
        <v>306</v>
      </c>
      <c r="D31" s="245" t="s">
        <v>95</v>
      </c>
      <c r="E31" s="245" t="s">
        <v>99</v>
      </c>
      <c r="F31" s="245" t="s">
        <v>123</v>
      </c>
      <c r="G31" s="245" t="s">
        <v>179</v>
      </c>
      <c r="H31" s="245" t="s">
        <v>123</v>
      </c>
      <c r="I31" s="245"/>
      <c r="J31" s="250"/>
      <c r="K31" s="239">
        <f>K32</f>
        <v>0</v>
      </c>
      <c r="L31" s="239">
        <f>L32</f>
        <v>0</v>
      </c>
    </row>
    <row r="32" spans="1:12" s="29" customFormat="1" ht="11.25" customHeight="1" hidden="1">
      <c r="A32" s="28"/>
      <c r="B32" s="248" t="s">
        <v>271</v>
      </c>
      <c r="C32" s="246" t="s">
        <v>306</v>
      </c>
      <c r="D32" s="246" t="s">
        <v>95</v>
      </c>
      <c r="E32" s="246" t="s">
        <v>99</v>
      </c>
      <c r="F32" s="246" t="s">
        <v>123</v>
      </c>
      <c r="G32" s="246" t="s">
        <v>179</v>
      </c>
      <c r="H32" s="246" t="s">
        <v>123</v>
      </c>
      <c r="I32" s="246" t="s">
        <v>272</v>
      </c>
      <c r="J32" s="238"/>
      <c r="K32" s="244">
        <f>K33</f>
        <v>0</v>
      </c>
      <c r="L32" s="244">
        <f>L33</f>
        <v>0</v>
      </c>
    </row>
    <row r="33" spans="1:12" s="29" customFormat="1" ht="11.25" customHeight="1" hidden="1">
      <c r="A33" s="28"/>
      <c r="B33" s="248" t="s">
        <v>195</v>
      </c>
      <c r="C33" s="246" t="s">
        <v>306</v>
      </c>
      <c r="D33" s="246" t="s">
        <v>95</v>
      </c>
      <c r="E33" s="246" t="s">
        <v>99</v>
      </c>
      <c r="F33" s="246" t="s">
        <v>123</v>
      </c>
      <c r="G33" s="246" t="s">
        <v>179</v>
      </c>
      <c r="H33" s="246" t="s">
        <v>123</v>
      </c>
      <c r="I33" s="246" t="s">
        <v>272</v>
      </c>
      <c r="J33" s="238" t="s">
        <v>194</v>
      </c>
      <c r="K33" s="244">
        <v>0</v>
      </c>
      <c r="L33" s="244">
        <v>0</v>
      </c>
    </row>
    <row r="34" spans="1:12" s="29" customFormat="1" ht="23.25" customHeight="1" hidden="1">
      <c r="A34" s="28"/>
      <c r="B34" s="241" t="s">
        <v>145</v>
      </c>
      <c r="C34" s="245">
        <v>871</v>
      </c>
      <c r="D34" s="245" t="s">
        <v>95</v>
      </c>
      <c r="E34" s="245" t="s">
        <v>99</v>
      </c>
      <c r="F34" s="245" t="s">
        <v>146</v>
      </c>
      <c r="G34" s="245"/>
      <c r="H34" s="245"/>
      <c r="I34" s="245"/>
      <c r="J34" s="238"/>
      <c r="K34" s="239">
        <f>K35</f>
        <v>0</v>
      </c>
      <c r="L34" s="239">
        <f>L35</f>
        <v>0</v>
      </c>
    </row>
    <row r="35" spans="1:12" s="29" customFormat="1" ht="35.25" customHeight="1" hidden="1">
      <c r="A35" s="28"/>
      <c r="B35" s="241" t="s">
        <v>147</v>
      </c>
      <c r="C35" s="245">
        <v>871</v>
      </c>
      <c r="D35" s="245" t="s">
        <v>95</v>
      </c>
      <c r="E35" s="245" t="s">
        <v>99</v>
      </c>
      <c r="F35" s="245">
        <v>97</v>
      </c>
      <c r="G35" s="245" t="s">
        <v>144</v>
      </c>
      <c r="H35" s="245" t="s">
        <v>210</v>
      </c>
      <c r="I35" s="245"/>
      <c r="J35" s="262"/>
      <c r="K35" s="239">
        <f>K36+K38+K40+K42+K44+K46</f>
        <v>0</v>
      </c>
      <c r="L35" s="239">
        <f>L36+L38+L40+L42+L44+L46</f>
        <v>0</v>
      </c>
    </row>
    <row r="36" spans="1:12" s="29" customFormat="1" ht="78.75" customHeight="1" hidden="1">
      <c r="A36" s="28"/>
      <c r="B36" s="241" t="s">
        <v>321</v>
      </c>
      <c r="C36" s="245">
        <v>871</v>
      </c>
      <c r="D36" s="245" t="s">
        <v>95</v>
      </c>
      <c r="E36" s="245" t="s">
        <v>99</v>
      </c>
      <c r="F36" s="245" t="s">
        <v>146</v>
      </c>
      <c r="G36" s="245" t="s">
        <v>144</v>
      </c>
      <c r="H36" s="245" t="s">
        <v>210</v>
      </c>
      <c r="I36" s="245" t="s">
        <v>313</v>
      </c>
      <c r="J36" s="262"/>
      <c r="K36" s="239">
        <f>K37</f>
        <v>0</v>
      </c>
      <c r="L36" s="239">
        <f>L37</f>
        <v>0</v>
      </c>
    </row>
    <row r="37" spans="1:12" s="29" customFormat="1" ht="12.75" customHeight="1" hidden="1">
      <c r="A37" s="28"/>
      <c r="B37" s="257" t="s">
        <v>152</v>
      </c>
      <c r="C37" s="246">
        <v>871</v>
      </c>
      <c r="D37" s="246" t="s">
        <v>95</v>
      </c>
      <c r="E37" s="246" t="s">
        <v>99</v>
      </c>
      <c r="F37" s="246" t="s">
        <v>146</v>
      </c>
      <c r="G37" s="246" t="s">
        <v>144</v>
      </c>
      <c r="H37" s="246" t="s">
        <v>210</v>
      </c>
      <c r="I37" s="246" t="s">
        <v>313</v>
      </c>
      <c r="J37" s="262">
        <v>540</v>
      </c>
      <c r="K37" s="244">
        <v>0</v>
      </c>
      <c r="L37" s="244">
        <v>0</v>
      </c>
    </row>
    <row r="38" spans="1:12" s="29" customFormat="1" ht="23.25" customHeight="1" hidden="1">
      <c r="A38" s="28"/>
      <c r="B38" s="241" t="s">
        <v>263</v>
      </c>
      <c r="C38" s="245">
        <v>871</v>
      </c>
      <c r="D38" s="245" t="s">
        <v>95</v>
      </c>
      <c r="E38" s="245" t="s">
        <v>99</v>
      </c>
      <c r="F38" s="245" t="s">
        <v>146</v>
      </c>
      <c r="G38" s="245" t="s">
        <v>144</v>
      </c>
      <c r="H38" s="245" t="s">
        <v>210</v>
      </c>
      <c r="I38" s="245" t="s">
        <v>16</v>
      </c>
      <c r="J38" s="262"/>
      <c r="K38" s="239">
        <f>K39</f>
        <v>0</v>
      </c>
      <c r="L38" s="239">
        <f>L39</f>
        <v>0</v>
      </c>
    </row>
    <row r="39" spans="1:12" s="29" customFormat="1" ht="12.75" customHeight="1" hidden="1">
      <c r="A39" s="28"/>
      <c r="B39" s="257" t="s">
        <v>152</v>
      </c>
      <c r="C39" s="246">
        <v>871</v>
      </c>
      <c r="D39" s="246" t="s">
        <v>95</v>
      </c>
      <c r="E39" s="246" t="s">
        <v>99</v>
      </c>
      <c r="F39" s="246" t="s">
        <v>146</v>
      </c>
      <c r="G39" s="246" t="s">
        <v>144</v>
      </c>
      <c r="H39" s="246" t="s">
        <v>210</v>
      </c>
      <c r="I39" s="246" t="s">
        <v>16</v>
      </c>
      <c r="J39" s="262">
        <v>540</v>
      </c>
      <c r="K39" s="244">
        <v>0</v>
      </c>
      <c r="L39" s="244">
        <v>0</v>
      </c>
    </row>
    <row r="40" spans="1:12" s="29" customFormat="1" ht="23.25" customHeight="1" hidden="1">
      <c r="A40" s="28"/>
      <c r="B40" s="241" t="s">
        <v>220</v>
      </c>
      <c r="C40" s="245">
        <v>871</v>
      </c>
      <c r="D40" s="245" t="s">
        <v>95</v>
      </c>
      <c r="E40" s="245" t="s">
        <v>99</v>
      </c>
      <c r="F40" s="245" t="s">
        <v>146</v>
      </c>
      <c r="G40" s="245" t="s">
        <v>144</v>
      </c>
      <c r="H40" s="245" t="s">
        <v>210</v>
      </c>
      <c r="I40" s="245" t="s">
        <v>17</v>
      </c>
      <c r="J40" s="262"/>
      <c r="K40" s="239">
        <f>K41</f>
        <v>0</v>
      </c>
      <c r="L40" s="239">
        <f>L41</f>
        <v>0</v>
      </c>
    </row>
    <row r="41" spans="1:12" s="29" customFormat="1" ht="15.75" customHeight="1" hidden="1">
      <c r="A41" s="28"/>
      <c r="B41" s="257" t="s">
        <v>152</v>
      </c>
      <c r="C41" s="246">
        <v>871</v>
      </c>
      <c r="D41" s="246" t="s">
        <v>95</v>
      </c>
      <c r="E41" s="246" t="s">
        <v>99</v>
      </c>
      <c r="F41" s="246" t="s">
        <v>146</v>
      </c>
      <c r="G41" s="246" t="s">
        <v>144</v>
      </c>
      <c r="H41" s="246" t="s">
        <v>210</v>
      </c>
      <c r="I41" s="246" t="s">
        <v>17</v>
      </c>
      <c r="J41" s="262">
        <v>540</v>
      </c>
      <c r="K41" s="244">
        <v>0</v>
      </c>
      <c r="L41" s="244">
        <v>0</v>
      </c>
    </row>
    <row r="42" spans="1:12" s="29" customFormat="1" ht="15" customHeight="1" hidden="1">
      <c r="A42" s="28"/>
      <c r="B42" s="241" t="s">
        <v>221</v>
      </c>
      <c r="C42" s="245">
        <v>871</v>
      </c>
      <c r="D42" s="245" t="s">
        <v>95</v>
      </c>
      <c r="E42" s="245" t="s">
        <v>99</v>
      </c>
      <c r="F42" s="245" t="s">
        <v>146</v>
      </c>
      <c r="G42" s="245" t="s">
        <v>144</v>
      </c>
      <c r="H42" s="245" t="s">
        <v>210</v>
      </c>
      <c r="I42" s="245" t="s">
        <v>20</v>
      </c>
      <c r="J42" s="262"/>
      <c r="K42" s="239">
        <f>K43</f>
        <v>0</v>
      </c>
      <c r="L42" s="239">
        <f>L43</f>
        <v>0</v>
      </c>
    </row>
    <row r="43" spans="1:12" s="29" customFormat="1" ht="15" customHeight="1" hidden="1">
      <c r="A43" s="28"/>
      <c r="B43" s="257" t="s">
        <v>152</v>
      </c>
      <c r="C43" s="246">
        <v>871</v>
      </c>
      <c r="D43" s="246" t="s">
        <v>95</v>
      </c>
      <c r="E43" s="246" t="s">
        <v>99</v>
      </c>
      <c r="F43" s="246" t="s">
        <v>146</v>
      </c>
      <c r="G43" s="246" t="s">
        <v>144</v>
      </c>
      <c r="H43" s="246" t="s">
        <v>210</v>
      </c>
      <c r="I43" s="246" t="s">
        <v>20</v>
      </c>
      <c r="J43" s="262">
        <v>540</v>
      </c>
      <c r="K43" s="244">
        <v>0</v>
      </c>
      <c r="L43" s="244">
        <v>0</v>
      </c>
    </row>
    <row r="44" spans="1:12" s="29" customFormat="1" ht="21.75" customHeight="1" hidden="1">
      <c r="A44" s="28"/>
      <c r="B44" s="241" t="s">
        <v>63</v>
      </c>
      <c r="C44" s="245">
        <v>871</v>
      </c>
      <c r="D44" s="245" t="s">
        <v>95</v>
      </c>
      <c r="E44" s="245" t="s">
        <v>99</v>
      </c>
      <c r="F44" s="245" t="s">
        <v>146</v>
      </c>
      <c r="G44" s="245" t="s">
        <v>144</v>
      </c>
      <c r="H44" s="245" t="s">
        <v>210</v>
      </c>
      <c r="I44" s="245" t="s">
        <v>19</v>
      </c>
      <c r="J44" s="262"/>
      <c r="K44" s="239">
        <f>K45</f>
        <v>0</v>
      </c>
      <c r="L44" s="239">
        <f>L45</f>
        <v>0</v>
      </c>
    </row>
    <row r="45" spans="1:12" s="29" customFormat="1" ht="15" customHeight="1" hidden="1">
      <c r="A45" s="28"/>
      <c r="B45" s="257" t="s">
        <v>152</v>
      </c>
      <c r="C45" s="246">
        <v>871</v>
      </c>
      <c r="D45" s="246" t="s">
        <v>95</v>
      </c>
      <c r="E45" s="246" t="s">
        <v>99</v>
      </c>
      <c r="F45" s="246" t="s">
        <v>146</v>
      </c>
      <c r="G45" s="246" t="s">
        <v>144</v>
      </c>
      <c r="H45" s="246" t="s">
        <v>210</v>
      </c>
      <c r="I45" s="246" t="s">
        <v>19</v>
      </c>
      <c r="J45" s="262">
        <v>540</v>
      </c>
      <c r="K45" s="244">
        <v>0</v>
      </c>
      <c r="L45" s="244">
        <v>0</v>
      </c>
    </row>
    <row r="46" spans="1:12" s="29" customFormat="1" ht="21" customHeight="1" hidden="1">
      <c r="A46" s="28"/>
      <c r="B46" s="241" t="s">
        <v>21</v>
      </c>
      <c r="C46" s="245">
        <v>871</v>
      </c>
      <c r="D46" s="245" t="s">
        <v>95</v>
      </c>
      <c r="E46" s="245" t="s">
        <v>99</v>
      </c>
      <c r="F46" s="245" t="s">
        <v>146</v>
      </c>
      <c r="G46" s="245" t="s">
        <v>144</v>
      </c>
      <c r="H46" s="245" t="s">
        <v>210</v>
      </c>
      <c r="I46" s="245" t="s">
        <v>22</v>
      </c>
      <c r="J46" s="262"/>
      <c r="K46" s="239">
        <f>K47</f>
        <v>0</v>
      </c>
      <c r="L46" s="239">
        <f>L47</f>
        <v>0</v>
      </c>
    </row>
    <row r="47" spans="1:12" s="29" customFormat="1" ht="15" customHeight="1" hidden="1">
      <c r="A47" s="28"/>
      <c r="B47" s="257" t="s">
        <v>152</v>
      </c>
      <c r="C47" s="246">
        <v>871</v>
      </c>
      <c r="D47" s="246" t="s">
        <v>95</v>
      </c>
      <c r="E47" s="246" t="s">
        <v>99</v>
      </c>
      <c r="F47" s="246" t="s">
        <v>146</v>
      </c>
      <c r="G47" s="246" t="s">
        <v>144</v>
      </c>
      <c r="H47" s="246" t="s">
        <v>210</v>
      </c>
      <c r="I47" s="246" t="s">
        <v>22</v>
      </c>
      <c r="J47" s="262">
        <v>540</v>
      </c>
      <c r="K47" s="244">
        <v>0</v>
      </c>
      <c r="L47" s="244">
        <v>0</v>
      </c>
    </row>
    <row r="48" spans="1:12" s="29" customFormat="1" ht="24.75" customHeight="1" hidden="1">
      <c r="A48" s="28"/>
      <c r="B48" s="93" t="s">
        <v>116</v>
      </c>
      <c r="C48" s="70">
        <v>871</v>
      </c>
      <c r="D48" s="70" t="s">
        <v>95</v>
      </c>
      <c r="E48" s="70" t="s">
        <v>117</v>
      </c>
      <c r="F48" s="70"/>
      <c r="G48" s="70"/>
      <c r="H48" s="70"/>
      <c r="I48" s="70"/>
      <c r="J48" s="94"/>
      <c r="K48" s="10">
        <f>K49</f>
        <v>0</v>
      </c>
      <c r="L48" s="10">
        <f>L49</f>
        <v>0</v>
      </c>
    </row>
    <row r="49" spans="1:12" s="29" customFormat="1" ht="23.25" customHeight="1" hidden="1">
      <c r="A49" s="28"/>
      <c r="B49" s="241" t="s">
        <v>145</v>
      </c>
      <c r="C49" s="245">
        <v>871</v>
      </c>
      <c r="D49" s="245" t="s">
        <v>95</v>
      </c>
      <c r="E49" s="245" t="s">
        <v>117</v>
      </c>
      <c r="F49" s="245" t="s">
        <v>146</v>
      </c>
      <c r="G49" s="245"/>
      <c r="H49" s="245"/>
      <c r="I49" s="245"/>
      <c r="J49" s="238"/>
      <c r="K49" s="244">
        <f>K50</f>
        <v>0</v>
      </c>
      <c r="L49" s="244">
        <f>L50</f>
        <v>0</v>
      </c>
    </row>
    <row r="50" spans="1:12" s="29" customFormat="1" ht="33" customHeight="1" hidden="1">
      <c r="A50" s="28"/>
      <c r="B50" s="257" t="s">
        <v>147</v>
      </c>
      <c r="C50" s="246">
        <v>871</v>
      </c>
      <c r="D50" s="246" t="s">
        <v>95</v>
      </c>
      <c r="E50" s="246" t="s">
        <v>117</v>
      </c>
      <c r="F50" s="246">
        <v>97</v>
      </c>
      <c r="G50" s="246" t="s">
        <v>144</v>
      </c>
      <c r="H50" s="246" t="s">
        <v>210</v>
      </c>
      <c r="I50" s="246"/>
      <c r="J50" s="262"/>
      <c r="K50" s="244">
        <f>K51+K53</f>
        <v>0</v>
      </c>
      <c r="L50" s="244">
        <f>L51+L53</f>
        <v>0</v>
      </c>
    </row>
    <row r="51" spans="1:12" s="29" customFormat="1" ht="27" customHeight="1" hidden="1">
      <c r="A51" s="28"/>
      <c r="B51" s="257" t="s">
        <v>322</v>
      </c>
      <c r="C51" s="246">
        <v>871</v>
      </c>
      <c r="D51" s="246" t="s">
        <v>95</v>
      </c>
      <c r="E51" s="246" t="s">
        <v>117</v>
      </c>
      <c r="F51" s="246" t="s">
        <v>146</v>
      </c>
      <c r="G51" s="246"/>
      <c r="H51" s="246" t="s">
        <v>144</v>
      </c>
      <c r="I51" s="246">
        <v>8503</v>
      </c>
      <c r="J51" s="262"/>
      <c r="K51" s="244">
        <f>K52</f>
        <v>0</v>
      </c>
      <c r="L51" s="244">
        <f>L52</f>
        <v>0</v>
      </c>
    </row>
    <row r="52" spans="1:12" s="29" customFormat="1" ht="18" customHeight="1" hidden="1">
      <c r="A52" s="28"/>
      <c r="B52" s="257" t="s">
        <v>152</v>
      </c>
      <c r="C52" s="246">
        <v>871</v>
      </c>
      <c r="D52" s="246" t="s">
        <v>95</v>
      </c>
      <c r="E52" s="246" t="s">
        <v>117</v>
      </c>
      <c r="F52" s="246" t="s">
        <v>146</v>
      </c>
      <c r="G52" s="246"/>
      <c r="H52" s="246" t="s">
        <v>144</v>
      </c>
      <c r="I52" s="246" t="s">
        <v>153</v>
      </c>
      <c r="J52" s="262">
        <v>500</v>
      </c>
      <c r="K52" s="244"/>
      <c r="L52" s="244"/>
    </row>
    <row r="53" spans="1:12" s="29" customFormat="1" ht="27.75" customHeight="1" hidden="1">
      <c r="A53" s="28"/>
      <c r="B53" s="257" t="s">
        <v>323</v>
      </c>
      <c r="C53" s="246">
        <v>871</v>
      </c>
      <c r="D53" s="246" t="s">
        <v>95</v>
      </c>
      <c r="E53" s="246" t="s">
        <v>117</v>
      </c>
      <c r="F53" s="246" t="s">
        <v>146</v>
      </c>
      <c r="G53" s="246" t="s">
        <v>144</v>
      </c>
      <c r="H53" s="246" t="s">
        <v>210</v>
      </c>
      <c r="I53" s="246" t="s">
        <v>23</v>
      </c>
      <c r="J53" s="262"/>
      <c r="K53" s="244">
        <f>K54</f>
        <v>0</v>
      </c>
      <c r="L53" s="244">
        <f>L54</f>
        <v>0</v>
      </c>
    </row>
    <row r="54" spans="1:12" s="29" customFormat="1" ht="12.75" customHeight="1" hidden="1">
      <c r="A54" s="28"/>
      <c r="B54" s="91" t="s">
        <v>152</v>
      </c>
      <c r="C54" s="8">
        <v>871</v>
      </c>
      <c r="D54" s="8" t="s">
        <v>95</v>
      </c>
      <c r="E54" s="8" t="s">
        <v>117</v>
      </c>
      <c r="F54" s="8" t="s">
        <v>146</v>
      </c>
      <c r="G54" s="8" t="s">
        <v>144</v>
      </c>
      <c r="H54" s="8" t="s">
        <v>210</v>
      </c>
      <c r="I54" s="8" t="s">
        <v>23</v>
      </c>
      <c r="J54" s="92">
        <v>540</v>
      </c>
      <c r="K54" s="76">
        <v>0</v>
      </c>
      <c r="L54" s="76">
        <v>0</v>
      </c>
    </row>
    <row r="55" spans="1:12" s="29" customFormat="1" ht="15.75" customHeight="1">
      <c r="A55" s="28"/>
      <c r="B55" s="77" t="s">
        <v>154</v>
      </c>
      <c r="C55" s="70">
        <v>871</v>
      </c>
      <c r="D55" s="70" t="s">
        <v>95</v>
      </c>
      <c r="E55" s="70" t="s">
        <v>102</v>
      </c>
      <c r="F55" s="70"/>
      <c r="G55" s="70"/>
      <c r="H55" s="70"/>
      <c r="I55" s="70"/>
      <c r="J55" s="95"/>
      <c r="K55" s="10">
        <f aca="true" t="shared" si="0" ref="K55:L58">K56</f>
        <v>0</v>
      </c>
      <c r="L55" s="10">
        <f t="shared" si="0"/>
        <v>368.7</v>
      </c>
    </row>
    <row r="56" spans="1:12" s="29" customFormat="1" ht="14.25" customHeight="1">
      <c r="A56" s="28"/>
      <c r="B56" s="241" t="s">
        <v>155</v>
      </c>
      <c r="C56" s="245">
        <v>871</v>
      </c>
      <c r="D56" s="245" t="s">
        <v>95</v>
      </c>
      <c r="E56" s="245" t="s">
        <v>102</v>
      </c>
      <c r="F56" s="245" t="s">
        <v>156</v>
      </c>
      <c r="G56" s="245"/>
      <c r="H56" s="245"/>
      <c r="I56" s="245"/>
      <c r="J56" s="256"/>
      <c r="K56" s="239">
        <f t="shared" si="0"/>
        <v>0</v>
      </c>
      <c r="L56" s="239">
        <f t="shared" si="0"/>
        <v>368.7</v>
      </c>
    </row>
    <row r="57" spans="1:12" s="29" customFormat="1" ht="42.75" customHeight="1">
      <c r="A57" s="28"/>
      <c r="B57" s="255" t="s">
        <v>157</v>
      </c>
      <c r="C57" s="245">
        <v>871</v>
      </c>
      <c r="D57" s="245" t="s">
        <v>95</v>
      </c>
      <c r="E57" s="245" t="s">
        <v>102</v>
      </c>
      <c r="F57" s="245" t="s">
        <v>156</v>
      </c>
      <c r="G57" s="245" t="s">
        <v>132</v>
      </c>
      <c r="H57" s="245" t="s">
        <v>210</v>
      </c>
      <c r="I57" s="245"/>
      <c r="J57" s="256"/>
      <c r="K57" s="239">
        <f t="shared" si="0"/>
        <v>0</v>
      </c>
      <c r="L57" s="239">
        <f t="shared" si="0"/>
        <v>368.7</v>
      </c>
    </row>
    <row r="58" spans="1:12" s="29" customFormat="1" ht="28.5" customHeight="1">
      <c r="A58" s="28"/>
      <c r="B58" s="257" t="s">
        <v>158</v>
      </c>
      <c r="C58" s="246">
        <v>871</v>
      </c>
      <c r="D58" s="246" t="s">
        <v>95</v>
      </c>
      <c r="E58" s="246" t="s">
        <v>102</v>
      </c>
      <c r="F58" s="246" t="s">
        <v>156</v>
      </c>
      <c r="G58" s="246" t="s">
        <v>132</v>
      </c>
      <c r="H58" s="246" t="s">
        <v>210</v>
      </c>
      <c r="I58" s="246" t="s">
        <v>267</v>
      </c>
      <c r="J58" s="256"/>
      <c r="K58" s="244">
        <f t="shared" si="0"/>
        <v>0</v>
      </c>
      <c r="L58" s="244">
        <f t="shared" si="0"/>
        <v>368.7</v>
      </c>
    </row>
    <row r="59" spans="1:12" s="29" customFormat="1" ht="18" customHeight="1">
      <c r="A59" s="28"/>
      <c r="B59" s="258" t="s">
        <v>159</v>
      </c>
      <c r="C59" s="246">
        <v>871</v>
      </c>
      <c r="D59" s="246" t="s">
        <v>95</v>
      </c>
      <c r="E59" s="246" t="s">
        <v>102</v>
      </c>
      <c r="F59" s="246" t="s">
        <v>156</v>
      </c>
      <c r="G59" s="246" t="s">
        <v>132</v>
      </c>
      <c r="H59" s="246" t="s">
        <v>210</v>
      </c>
      <c r="I59" s="246" t="s">
        <v>267</v>
      </c>
      <c r="J59" s="256" t="s">
        <v>194</v>
      </c>
      <c r="K59" s="244">
        <v>0</v>
      </c>
      <c r="L59" s="244">
        <v>368.7</v>
      </c>
    </row>
    <row r="60" spans="1:12" s="29" customFormat="1" ht="15.75" customHeight="1">
      <c r="A60" s="28"/>
      <c r="B60" s="77" t="s">
        <v>91</v>
      </c>
      <c r="C60" s="70">
        <v>871</v>
      </c>
      <c r="D60" s="70" t="s">
        <v>95</v>
      </c>
      <c r="E60" s="70" t="s">
        <v>119</v>
      </c>
      <c r="F60" s="70"/>
      <c r="G60" s="70"/>
      <c r="H60" s="70"/>
      <c r="I60" s="70"/>
      <c r="J60" s="95"/>
      <c r="K60" s="10">
        <f aca="true" t="shared" si="1" ref="K60:L63">K61</f>
        <v>50</v>
      </c>
      <c r="L60" s="10">
        <f t="shared" si="1"/>
        <v>50</v>
      </c>
    </row>
    <row r="61" spans="1:12" s="29" customFormat="1" ht="14.25" customHeight="1">
      <c r="A61" s="28"/>
      <c r="B61" s="245" t="s">
        <v>198</v>
      </c>
      <c r="C61" s="245">
        <v>871</v>
      </c>
      <c r="D61" s="245" t="s">
        <v>95</v>
      </c>
      <c r="E61" s="245">
        <v>11</v>
      </c>
      <c r="F61" s="245" t="s">
        <v>197</v>
      </c>
      <c r="G61" s="245"/>
      <c r="H61" s="245"/>
      <c r="I61" s="245"/>
      <c r="J61" s="238"/>
      <c r="K61" s="239">
        <f t="shared" si="1"/>
        <v>50</v>
      </c>
      <c r="L61" s="239">
        <f t="shared" si="1"/>
        <v>50</v>
      </c>
    </row>
    <row r="62" spans="1:12" s="29" customFormat="1" ht="23.25" customHeight="1">
      <c r="A62" s="28"/>
      <c r="B62" s="259" t="s">
        <v>199</v>
      </c>
      <c r="C62" s="245">
        <v>871</v>
      </c>
      <c r="D62" s="245" t="s">
        <v>95</v>
      </c>
      <c r="E62" s="245" t="s">
        <v>119</v>
      </c>
      <c r="F62" s="245" t="s">
        <v>197</v>
      </c>
      <c r="G62" s="245" t="s">
        <v>132</v>
      </c>
      <c r="H62" s="245" t="s">
        <v>210</v>
      </c>
      <c r="I62" s="245"/>
      <c r="J62" s="238"/>
      <c r="K62" s="239">
        <f t="shared" si="1"/>
        <v>50</v>
      </c>
      <c r="L62" s="239">
        <f t="shared" si="1"/>
        <v>50</v>
      </c>
    </row>
    <row r="63" spans="1:12" s="29" customFormat="1" ht="12.75" customHeight="1">
      <c r="A63" s="28"/>
      <c r="B63" s="260" t="s">
        <v>200</v>
      </c>
      <c r="C63" s="245">
        <v>871</v>
      </c>
      <c r="D63" s="245" t="s">
        <v>95</v>
      </c>
      <c r="E63" s="245" t="s">
        <v>119</v>
      </c>
      <c r="F63" s="245" t="s">
        <v>197</v>
      </c>
      <c r="G63" s="245" t="s">
        <v>132</v>
      </c>
      <c r="H63" s="245" t="s">
        <v>210</v>
      </c>
      <c r="I63" s="245" t="s">
        <v>65</v>
      </c>
      <c r="J63" s="238"/>
      <c r="K63" s="239">
        <f t="shared" si="1"/>
        <v>50</v>
      </c>
      <c r="L63" s="239">
        <f t="shared" si="1"/>
        <v>50</v>
      </c>
    </row>
    <row r="64" spans="1:12" s="29" customFormat="1" ht="12.75" customHeight="1">
      <c r="A64" s="28"/>
      <c r="B64" s="248" t="s">
        <v>200</v>
      </c>
      <c r="C64" s="246">
        <v>871</v>
      </c>
      <c r="D64" s="246" t="s">
        <v>95</v>
      </c>
      <c r="E64" s="246" t="s">
        <v>119</v>
      </c>
      <c r="F64" s="246" t="s">
        <v>197</v>
      </c>
      <c r="G64" s="246" t="s">
        <v>132</v>
      </c>
      <c r="H64" s="246" t="s">
        <v>210</v>
      </c>
      <c r="I64" s="246" t="s">
        <v>65</v>
      </c>
      <c r="J64" s="238" t="s">
        <v>201</v>
      </c>
      <c r="K64" s="244">
        <v>50</v>
      </c>
      <c r="L64" s="244">
        <v>50</v>
      </c>
    </row>
    <row r="65" spans="1:12" s="29" customFormat="1" ht="17.25" customHeight="1">
      <c r="A65" s="28"/>
      <c r="B65" s="77" t="s">
        <v>105</v>
      </c>
      <c r="C65" s="70">
        <v>871</v>
      </c>
      <c r="D65" s="70" t="s">
        <v>95</v>
      </c>
      <c r="E65" s="70" t="s">
        <v>160</v>
      </c>
      <c r="F65" s="70"/>
      <c r="G65" s="70"/>
      <c r="H65" s="70"/>
      <c r="I65" s="70"/>
      <c r="J65" s="94"/>
      <c r="K65" s="10">
        <f>K70+K76+K83+K92+K104+K96</f>
        <v>3135.2999999999997</v>
      </c>
      <c r="L65" s="10">
        <f>L70+L76+L83+L92+L104+L96</f>
        <v>3115</v>
      </c>
    </row>
    <row r="66" spans="1:12" s="29" customFormat="1" ht="24.75" customHeight="1">
      <c r="A66" s="28"/>
      <c r="B66" s="88" t="s">
        <v>149</v>
      </c>
      <c r="C66" s="5">
        <v>871</v>
      </c>
      <c r="D66" s="5" t="s">
        <v>95</v>
      </c>
      <c r="E66" s="5" t="s">
        <v>160</v>
      </c>
      <c r="F66" s="5" t="s">
        <v>146</v>
      </c>
      <c r="G66" s="5"/>
      <c r="H66" s="5"/>
      <c r="I66" s="5"/>
      <c r="J66" s="80"/>
      <c r="K66" s="11">
        <f aca="true" t="shared" si="2" ref="K66:L68">K67</f>
        <v>0</v>
      </c>
      <c r="L66" s="11">
        <f t="shared" si="2"/>
        <v>0</v>
      </c>
    </row>
    <row r="67" spans="1:12" s="29" customFormat="1" ht="24" customHeight="1">
      <c r="A67" s="28"/>
      <c r="B67" s="16" t="s">
        <v>149</v>
      </c>
      <c r="C67" s="17">
        <v>871</v>
      </c>
      <c r="D67" s="17" t="s">
        <v>95</v>
      </c>
      <c r="E67" s="17" t="s">
        <v>160</v>
      </c>
      <c r="F67" s="17" t="s">
        <v>146</v>
      </c>
      <c r="G67" s="17" t="s">
        <v>150</v>
      </c>
      <c r="H67" s="17" t="s">
        <v>210</v>
      </c>
      <c r="I67" s="17"/>
      <c r="J67" s="83"/>
      <c r="K67" s="18">
        <f t="shared" si="2"/>
        <v>0</v>
      </c>
      <c r="L67" s="18">
        <f t="shared" si="2"/>
        <v>0</v>
      </c>
    </row>
    <row r="68" spans="1:12" s="29" customFormat="1" ht="36.75" customHeight="1">
      <c r="A68" s="28"/>
      <c r="B68" s="84" t="s">
        <v>237</v>
      </c>
      <c r="C68" s="23">
        <v>871</v>
      </c>
      <c r="D68" s="23" t="s">
        <v>95</v>
      </c>
      <c r="E68" s="23" t="s">
        <v>160</v>
      </c>
      <c r="F68" s="23" t="s">
        <v>146</v>
      </c>
      <c r="G68" s="23" t="s">
        <v>150</v>
      </c>
      <c r="H68" s="23" t="s">
        <v>210</v>
      </c>
      <c r="I68" s="23" t="s">
        <v>24</v>
      </c>
      <c r="J68" s="72"/>
      <c r="K68" s="24">
        <f t="shared" si="2"/>
        <v>0</v>
      </c>
      <c r="L68" s="24">
        <f t="shared" si="2"/>
        <v>0</v>
      </c>
    </row>
    <row r="69" spans="1:12" s="29" customFormat="1" ht="24.75" customHeight="1">
      <c r="A69" s="28"/>
      <c r="B69" s="91" t="s">
        <v>203</v>
      </c>
      <c r="C69" s="8">
        <v>871</v>
      </c>
      <c r="D69" s="8" t="s">
        <v>95</v>
      </c>
      <c r="E69" s="8" t="s">
        <v>160</v>
      </c>
      <c r="F69" s="8" t="s">
        <v>146</v>
      </c>
      <c r="G69" s="8" t="s">
        <v>150</v>
      </c>
      <c r="H69" s="8" t="s">
        <v>210</v>
      </c>
      <c r="I69" s="8" t="s">
        <v>24</v>
      </c>
      <c r="J69" s="47" t="s">
        <v>202</v>
      </c>
      <c r="K69" s="76">
        <v>0</v>
      </c>
      <c r="L69" s="76">
        <v>0</v>
      </c>
    </row>
    <row r="70" spans="1:12" s="29" customFormat="1" ht="26.25" customHeight="1">
      <c r="A70" s="28"/>
      <c r="B70" s="385" t="s">
        <v>264</v>
      </c>
      <c r="C70" s="382">
        <v>871</v>
      </c>
      <c r="D70" s="382" t="s">
        <v>95</v>
      </c>
      <c r="E70" s="382" t="s">
        <v>160</v>
      </c>
      <c r="F70" s="382" t="s">
        <v>97</v>
      </c>
      <c r="G70" s="382"/>
      <c r="H70" s="382"/>
      <c r="I70" s="382"/>
      <c r="J70" s="383"/>
      <c r="K70" s="384">
        <f>K72</f>
        <v>1828.4</v>
      </c>
      <c r="L70" s="384">
        <f>L72</f>
        <v>1834.1</v>
      </c>
    </row>
    <row r="71" spans="1:12" s="29" customFormat="1" ht="36" customHeight="1">
      <c r="A71" s="28"/>
      <c r="B71" s="372" t="s">
        <v>269</v>
      </c>
      <c r="C71" s="373">
        <v>871</v>
      </c>
      <c r="D71" s="373" t="s">
        <v>95</v>
      </c>
      <c r="E71" s="373" t="s">
        <v>160</v>
      </c>
      <c r="F71" s="373" t="s">
        <v>97</v>
      </c>
      <c r="G71" s="373" t="s">
        <v>132</v>
      </c>
      <c r="H71" s="373" t="s">
        <v>210</v>
      </c>
      <c r="I71" s="373"/>
      <c r="J71" s="374"/>
      <c r="K71" s="375"/>
      <c r="L71" s="375"/>
    </row>
    <row r="72" spans="1:12" s="29" customFormat="1" ht="57.75" customHeight="1">
      <c r="A72" s="28"/>
      <c r="B72" s="261" t="s">
        <v>265</v>
      </c>
      <c r="C72" s="246">
        <v>871</v>
      </c>
      <c r="D72" s="246" t="s">
        <v>95</v>
      </c>
      <c r="E72" s="246" t="s">
        <v>160</v>
      </c>
      <c r="F72" s="246" t="s">
        <v>97</v>
      </c>
      <c r="G72" s="246" t="s">
        <v>132</v>
      </c>
      <c r="H72" s="246" t="s">
        <v>95</v>
      </c>
      <c r="I72" s="246" t="s">
        <v>25</v>
      </c>
      <c r="J72" s="238"/>
      <c r="K72" s="244">
        <f>K73+K74+K75</f>
        <v>1828.4</v>
      </c>
      <c r="L72" s="244">
        <f>L73+L74+L75</f>
        <v>1834.1</v>
      </c>
    </row>
    <row r="73" spans="1:12" s="29" customFormat="1" ht="34.5" customHeight="1">
      <c r="A73" s="28"/>
      <c r="B73" s="242" t="s">
        <v>139</v>
      </c>
      <c r="C73" s="246">
        <v>871</v>
      </c>
      <c r="D73" s="246" t="s">
        <v>95</v>
      </c>
      <c r="E73" s="246" t="s">
        <v>160</v>
      </c>
      <c r="F73" s="246" t="s">
        <v>97</v>
      </c>
      <c r="G73" s="246" t="s">
        <v>132</v>
      </c>
      <c r="H73" s="246" t="s">
        <v>95</v>
      </c>
      <c r="I73" s="246" t="s">
        <v>25</v>
      </c>
      <c r="J73" s="238" t="s">
        <v>218</v>
      </c>
      <c r="K73" s="244">
        <v>1493.5</v>
      </c>
      <c r="L73" s="244">
        <v>1557.1</v>
      </c>
    </row>
    <row r="74" spans="1:12" s="29" customFormat="1" ht="14.25" customHeight="1">
      <c r="A74" s="28"/>
      <c r="B74" s="247" t="s">
        <v>195</v>
      </c>
      <c r="C74" s="246">
        <v>871</v>
      </c>
      <c r="D74" s="246" t="s">
        <v>95</v>
      </c>
      <c r="E74" s="246" t="s">
        <v>160</v>
      </c>
      <c r="F74" s="246" t="s">
        <v>97</v>
      </c>
      <c r="G74" s="246" t="s">
        <v>132</v>
      </c>
      <c r="H74" s="246" t="s">
        <v>95</v>
      </c>
      <c r="I74" s="246" t="s">
        <v>25</v>
      </c>
      <c r="J74" s="238" t="s">
        <v>194</v>
      </c>
      <c r="K74" s="244">
        <v>334.9</v>
      </c>
      <c r="L74" s="244">
        <v>277</v>
      </c>
    </row>
    <row r="75" spans="1:12" s="29" customFormat="1" ht="14.25" customHeight="1" hidden="1">
      <c r="A75" s="28"/>
      <c r="B75" s="248" t="s">
        <v>196</v>
      </c>
      <c r="C75" s="246">
        <v>871</v>
      </c>
      <c r="D75" s="246" t="s">
        <v>95</v>
      </c>
      <c r="E75" s="246" t="s">
        <v>160</v>
      </c>
      <c r="F75" s="246" t="s">
        <v>97</v>
      </c>
      <c r="G75" s="246"/>
      <c r="H75" s="246" t="s">
        <v>13</v>
      </c>
      <c r="I75" s="246" t="s">
        <v>25</v>
      </c>
      <c r="J75" s="238" t="s">
        <v>121</v>
      </c>
      <c r="K75" s="244">
        <v>0</v>
      </c>
      <c r="L75" s="244">
        <v>0</v>
      </c>
    </row>
    <row r="76" spans="1:12" s="29" customFormat="1" ht="13.5" customHeight="1">
      <c r="A76" s="28"/>
      <c r="B76" s="385" t="s">
        <v>239</v>
      </c>
      <c r="C76" s="382">
        <v>871</v>
      </c>
      <c r="D76" s="382" t="s">
        <v>95</v>
      </c>
      <c r="E76" s="382" t="s">
        <v>160</v>
      </c>
      <c r="F76" s="382" t="s">
        <v>141</v>
      </c>
      <c r="G76" s="382"/>
      <c r="H76" s="382"/>
      <c r="I76" s="382"/>
      <c r="J76" s="383"/>
      <c r="K76" s="384">
        <f aca="true" t="shared" si="3" ref="K76:L78">K77</f>
        <v>29</v>
      </c>
      <c r="L76" s="384">
        <f t="shared" si="3"/>
        <v>29</v>
      </c>
    </row>
    <row r="77" spans="1:12" s="29" customFormat="1" ht="12" customHeight="1">
      <c r="A77" s="28"/>
      <c r="B77" s="236" t="s">
        <v>143</v>
      </c>
      <c r="C77" s="245">
        <v>871</v>
      </c>
      <c r="D77" s="245" t="s">
        <v>95</v>
      </c>
      <c r="E77" s="245" t="s">
        <v>160</v>
      </c>
      <c r="F77" s="245" t="s">
        <v>141</v>
      </c>
      <c r="G77" s="245" t="s">
        <v>144</v>
      </c>
      <c r="H77" s="245" t="s">
        <v>210</v>
      </c>
      <c r="I77" s="245"/>
      <c r="J77" s="238"/>
      <c r="K77" s="239">
        <f>K78+K80</f>
        <v>29</v>
      </c>
      <c r="L77" s="239">
        <f>L78+L80</f>
        <v>29</v>
      </c>
    </row>
    <row r="78" spans="1:12" s="29" customFormat="1" ht="34.5" customHeight="1">
      <c r="A78" s="28"/>
      <c r="B78" s="236" t="s">
        <v>255</v>
      </c>
      <c r="C78" s="245">
        <v>871</v>
      </c>
      <c r="D78" s="245" t="s">
        <v>95</v>
      </c>
      <c r="E78" s="245" t="s">
        <v>160</v>
      </c>
      <c r="F78" s="245" t="s">
        <v>141</v>
      </c>
      <c r="G78" s="245" t="s">
        <v>144</v>
      </c>
      <c r="H78" s="245" t="s">
        <v>210</v>
      </c>
      <c r="I78" s="245" t="s">
        <v>26</v>
      </c>
      <c r="J78" s="238"/>
      <c r="K78" s="239">
        <f t="shared" si="3"/>
        <v>5</v>
      </c>
      <c r="L78" s="239">
        <f t="shared" si="3"/>
        <v>5</v>
      </c>
    </row>
    <row r="79" spans="1:12" s="29" customFormat="1" ht="14.25" customHeight="1">
      <c r="A79" s="28"/>
      <c r="B79" s="247" t="s">
        <v>195</v>
      </c>
      <c r="C79" s="246">
        <v>871</v>
      </c>
      <c r="D79" s="246" t="s">
        <v>95</v>
      </c>
      <c r="E79" s="246" t="s">
        <v>160</v>
      </c>
      <c r="F79" s="246" t="s">
        <v>141</v>
      </c>
      <c r="G79" s="246" t="s">
        <v>144</v>
      </c>
      <c r="H79" s="246" t="s">
        <v>210</v>
      </c>
      <c r="I79" s="246" t="s">
        <v>26</v>
      </c>
      <c r="J79" s="262">
        <v>240</v>
      </c>
      <c r="K79" s="244">
        <v>5</v>
      </c>
      <c r="L79" s="244">
        <v>5</v>
      </c>
    </row>
    <row r="80" spans="1:12" s="29" customFormat="1" ht="12" customHeight="1">
      <c r="A80" s="28"/>
      <c r="B80" s="332" t="s">
        <v>315</v>
      </c>
      <c r="C80" s="245" t="s">
        <v>306</v>
      </c>
      <c r="D80" s="245" t="s">
        <v>95</v>
      </c>
      <c r="E80" s="245" t="s">
        <v>160</v>
      </c>
      <c r="F80" s="245" t="s">
        <v>141</v>
      </c>
      <c r="G80" s="245" t="s">
        <v>144</v>
      </c>
      <c r="H80" s="245" t="s">
        <v>210</v>
      </c>
      <c r="I80" s="245" t="s">
        <v>316</v>
      </c>
      <c r="J80" s="270"/>
      <c r="K80" s="239">
        <f>K81</f>
        <v>24</v>
      </c>
      <c r="L80" s="239">
        <f>L81</f>
        <v>24</v>
      </c>
    </row>
    <row r="81" spans="1:12" s="29" customFormat="1" ht="13.5" customHeight="1">
      <c r="A81" s="28"/>
      <c r="B81" s="247" t="s">
        <v>195</v>
      </c>
      <c r="C81" s="246" t="s">
        <v>306</v>
      </c>
      <c r="D81" s="246" t="s">
        <v>95</v>
      </c>
      <c r="E81" s="246" t="s">
        <v>160</v>
      </c>
      <c r="F81" s="246" t="s">
        <v>141</v>
      </c>
      <c r="G81" s="246" t="s">
        <v>144</v>
      </c>
      <c r="H81" s="246" t="s">
        <v>210</v>
      </c>
      <c r="I81" s="246" t="s">
        <v>316</v>
      </c>
      <c r="J81" s="262">
        <v>240</v>
      </c>
      <c r="K81" s="244">
        <v>24</v>
      </c>
      <c r="L81" s="244">
        <v>24</v>
      </c>
    </row>
    <row r="82" spans="1:12" s="29" customFormat="1" ht="14.25" customHeight="1" hidden="1">
      <c r="A82" s="28"/>
      <c r="B82" s="248" t="s">
        <v>195</v>
      </c>
      <c r="C82" s="246" t="s">
        <v>306</v>
      </c>
      <c r="D82" s="246" t="s">
        <v>95</v>
      </c>
      <c r="E82" s="246" t="s">
        <v>160</v>
      </c>
      <c r="F82" s="246" t="s">
        <v>123</v>
      </c>
      <c r="G82" s="246" t="s">
        <v>179</v>
      </c>
      <c r="H82" s="246" t="s">
        <v>123</v>
      </c>
      <c r="I82" s="246" t="s">
        <v>272</v>
      </c>
      <c r="J82" s="238" t="s">
        <v>194</v>
      </c>
      <c r="K82" s="244">
        <v>0</v>
      </c>
      <c r="L82" s="244">
        <v>0</v>
      </c>
    </row>
    <row r="83" spans="1:12" s="29" customFormat="1" ht="33.75" customHeight="1">
      <c r="A83" s="28"/>
      <c r="B83" s="385" t="s">
        <v>256</v>
      </c>
      <c r="C83" s="382">
        <v>871</v>
      </c>
      <c r="D83" s="382" t="s">
        <v>95</v>
      </c>
      <c r="E83" s="382" t="s">
        <v>160</v>
      </c>
      <c r="F83" s="382" t="s">
        <v>95</v>
      </c>
      <c r="G83" s="382"/>
      <c r="H83" s="382"/>
      <c r="I83" s="382"/>
      <c r="J83" s="383"/>
      <c r="K83" s="384">
        <f>K84+K87</f>
        <v>649.1</v>
      </c>
      <c r="L83" s="384">
        <f>L84+L87</f>
        <v>606.5</v>
      </c>
    </row>
    <row r="84" spans="1:12" s="29" customFormat="1" ht="46.5" customHeight="1">
      <c r="A84" s="28"/>
      <c r="B84" s="236" t="s">
        <v>307</v>
      </c>
      <c r="C84" s="245">
        <v>871</v>
      </c>
      <c r="D84" s="245" t="s">
        <v>95</v>
      </c>
      <c r="E84" s="245" t="s">
        <v>160</v>
      </c>
      <c r="F84" s="245" t="s">
        <v>95</v>
      </c>
      <c r="G84" s="245" t="s">
        <v>132</v>
      </c>
      <c r="H84" s="245" t="s">
        <v>210</v>
      </c>
      <c r="I84" s="245"/>
      <c r="J84" s="238"/>
      <c r="K84" s="239">
        <f>K85</f>
        <v>100</v>
      </c>
      <c r="L84" s="239">
        <f>L85</f>
        <v>50</v>
      </c>
    </row>
    <row r="85" spans="1:12" s="29" customFormat="1" ht="57" customHeight="1">
      <c r="A85" s="28"/>
      <c r="B85" s="257" t="s">
        <v>308</v>
      </c>
      <c r="C85" s="246">
        <v>871</v>
      </c>
      <c r="D85" s="246" t="s">
        <v>95</v>
      </c>
      <c r="E85" s="246" t="s">
        <v>160</v>
      </c>
      <c r="F85" s="246" t="s">
        <v>95</v>
      </c>
      <c r="G85" s="246" t="s">
        <v>132</v>
      </c>
      <c r="H85" s="246" t="s">
        <v>95</v>
      </c>
      <c r="I85" s="246" t="s">
        <v>275</v>
      </c>
      <c r="J85" s="262"/>
      <c r="K85" s="244">
        <f>K86</f>
        <v>100</v>
      </c>
      <c r="L85" s="244">
        <f>L86</f>
        <v>50</v>
      </c>
    </row>
    <row r="86" spans="1:12" s="29" customFormat="1" ht="15" customHeight="1">
      <c r="A86" s="28"/>
      <c r="B86" s="247" t="s">
        <v>195</v>
      </c>
      <c r="C86" s="246">
        <v>871</v>
      </c>
      <c r="D86" s="246" t="s">
        <v>95</v>
      </c>
      <c r="E86" s="246" t="s">
        <v>160</v>
      </c>
      <c r="F86" s="246" t="s">
        <v>95</v>
      </c>
      <c r="G86" s="246" t="s">
        <v>132</v>
      </c>
      <c r="H86" s="246" t="s">
        <v>95</v>
      </c>
      <c r="I86" s="246" t="s">
        <v>275</v>
      </c>
      <c r="J86" s="238" t="s">
        <v>194</v>
      </c>
      <c r="K86" s="244">
        <v>100</v>
      </c>
      <c r="L86" s="244">
        <v>50</v>
      </c>
    </row>
    <row r="87" spans="1:12" s="29" customFormat="1" ht="45" customHeight="1">
      <c r="A87" s="28"/>
      <c r="B87" s="236" t="s">
        <v>257</v>
      </c>
      <c r="C87" s="245">
        <v>871</v>
      </c>
      <c r="D87" s="245" t="s">
        <v>95</v>
      </c>
      <c r="E87" s="245" t="s">
        <v>160</v>
      </c>
      <c r="F87" s="245" t="s">
        <v>95</v>
      </c>
      <c r="G87" s="245" t="s">
        <v>144</v>
      </c>
      <c r="H87" s="245" t="s">
        <v>210</v>
      </c>
      <c r="I87" s="245"/>
      <c r="J87" s="262"/>
      <c r="K87" s="239">
        <f>K88+K90</f>
        <v>549.1</v>
      </c>
      <c r="L87" s="239">
        <f>L88+L90</f>
        <v>556.5</v>
      </c>
    </row>
    <row r="88" spans="1:12" s="29" customFormat="1" ht="56.25" customHeight="1">
      <c r="A88" s="28"/>
      <c r="B88" s="261" t="s">
        <v>71</v>
      </c>
      <c r="C88" s="246">
        <v>871</v>
      </c>
      <c r="D88" s="246" t="s">
        <v>95</v>
      </c>
      <c r="E88" s="246" t="s">
        <v>160</v>
      </c>
      <c r="F88" s="246" t="s">
        <v>95</v>
      </c>
      <c r="G88" s="246" t="s">
        <v>144</v>
      </c>
      <c r="H88" s="246" t="s">
        <v>95</v>
      </c>
      <c r="I88" s="246" t="s">
        <v>28</v>
      </c>
      <c r="J88" s="262"/>
      <c r="K88" s="244">
        <f>K89</f>
        <v>449.1</v>
      </c>
      <c r="L88" s="244">
        <f>L89</f>
        <v>456.5</v>
      </c>
    </row>
    <row r="89" spans="1:12" s="29" customFormat="1" ht="18.75" customHeight="1">
      <c r="A89" s="28"/>
      <c r="B89" s="247" t="s">
        <v>195</v>
      </c>
      <c r="C89" s="246">
        <v>871</v>
      </c>
      <c r="D89" s="246" t="s">
        <v>95</v>
      </c>
      <c r="E89" s="246" t="s">
        <v>160</v>
      </c>
      <c r="F89" s="246" t="s">
        <v>95</v>
      </c>
      <c r="G89" s="246" t="s">
        <v>144</v>
      </c>
      <c r="H89" s="246" t="s">
        <v>95</v>
      </c>
      <c r="I89" s="246" t="s">
        <v>28</v>
      </c>
      <c r="J89" s="238" t="s">
        <v>194</v>
      </c>
      <c r="K89" s="244">
        <v>449.1</v>
      </c>
      <c r="L89" s="244">
        <v>456.5</v>
      </c>
    </row>
    <row r="90" spans="1:12" s="29" customFormat="1" ht="60.75" customHeight="1">
      <c r="A90" s="28"/>
      <c r="B90" s="276" t="s">
        <v>276</v>
      </c>
      <c r="C90" s="246">
        <v>871</v>
      </c>
      <c r="D90" s="246" t="s">
        <v>95</v>
      </c>
      <c r="E90" s="246" t="s">
        <v>160</v>
      </c>
      <c r="F90" s="246" t="s">
        <v>95</v>
      </c>
      <c r="G90" s="246" t="s">
        <v>144</v>
      </c>
      <c r="H90" s="246" t="s">
        <v>97</v>
      </c>
      <c r="I90" s="246" t="s">
        <v>277</v>
      </c>
      <c r="J90" s="262"/>
      <c r="K90" s="244">
        <f>K91</f>
        <v>100</v>
      </c>
      <c r="L90" s="244">
        <f>L91</f>
        <v>100</v>
      </c>
    </row>
    <row r="91" spans="1:12" s="29" customFormat="1" ht="17.25" customHeight="1">
      <c r="A91" s="28"/>
      <c r="B91" s="261" t="s">
        <v>195</v>
      </c>
      <c r="C91" s="246">
        <v>871</v>
      </c>
      <c r="D91" s="246" t="s">
        <v>95</v>
      </c>
      <c r="E91" s="246" t="s">
        <v>160</v>
      </c>
      <c r="F91" s="246" t="s">
        <v>95</v>
      </c>
      <c r="G91" s="246" t="s">
        <v>144</v>
      </c>
      <c r="H91" s="246" t="s">
        <v>97</v>
      </c>
      <c r="I91" s="246" t="s">
        <v>277</v>
      </c>
      <c r="J91" s="262">
        <v>240</v>
      </c>
      <c r="K91" s="244">
        <v>100</v>
      </c>
      <c r="L91" s="244">
        <v>100</v>
      </c>
    </row>
    <row r="92" spans="1:12" s="29" customFormat="1" ht="36.75" customHeight="1">
      <c r="A92" s="28"/>
      <c r="B92" s="385" t="s">
        <v>9</v>
      </c>
      <c r="C92" s="382">
        <v>871</v>
      </c>
      <c r="D92" s="382" t="s">
        <v>95</v>
      </c>
      <c r="E92" s="382" t="s">
        <v>160</v>
      </c>
      <c r="F92" s="382" t="s">
        <v>185</v>
      </c>
      <c r="G92" s="382"/>
      <c r="H92" s="382"/>
      <c r="I92" s="382"/>
      <c r="J92" s="383"/>
      <c r="K92" s="384">
        <f aca="true" t="shared" si="4" ref="K92:L94">K93</f>
        <v>10</v>
      </c>
      <c r="L92" s="384">
        <f t="shared" si="4"/>
        <v>10</v>
      </c>
    </row>
    <row r="93" spans="1:12" s="29" customFormat="1" ht="17.25" customHeight="1">
      <c r="A93" s="28"/>
      <c r="B93" s="261" t="s">
        <v>205</v>
      </c>
      <c r="C93" s="246">
        <v>871</v>
      </c>
      <c r="D93" s="246" t="s">
        <v>95</v>
      </c>
      <c r="E93" s="246" t="s">
        <v>160</v>
      </c>
      <c r="F93" s="246" t="s">
        <v>185</v>
      </c>
      <c r="G93" s="246" t="s">
        <v>132</v>
      </c>
      <c r="H93" s="246" t="s">
        <v>95</v>
      </c>
      <c r="I93" s="246"/>
      <c r="J93" s="238"/>
      <c r="K93" s="244">
        <f t="shared" si="4"/>
        <v>10</v>
      </c>
      <c r="L93" s="244">
        <f t="shared" si="4"/>
        <v>10</v>
      </c>
    </row>
    <row r="94" spans="1:12" s="29" customFormat="1" ht="13.5" customHeight="1">
      <c r="A94" s="28"/>
      <c r="B94" s="257" t="s">
        <v>204</v>
      </c>
      <c r="C94" s="246">
        <v>871</v>
      </c>
      <c r="D94" s="246" t="s">
        <v>95</v>
      </c>
      <c r="E94" s="246" t="s">
        <v>160</v>
      </c>
      <c r="F94" s="246" t="s">
        <v>185</v>
      </c>
      <c r="G94" s="246" t="s">
        <v>132</v>
      </c>
      <c r="H94" s="246" t="s">
        <v>95</v>
      </c>
      <c r="I94" s="246" t="s">
        <v>279</v>
      </c>
      <c r="J94" s="262"/>
      <c r="K94" s="244">
        <f t="shared" si="4"/>
        <v>10</v>
      </c>
      <c r="L94" s="244">
        <f t="shared" si="4"/>
        <v>10</v>
      </c>
    </row>
    <row r="95" spans="1:12" s="29" customFormat="1" ht="14.25" customHeight="1">
      <c r="A95" s="28"/>
      <c r="B95" s="247" t="s">
        <v>195</v>
      </c>
      <c r="C95" s="246">
        <v>871</v>
      </c>
      <c r="D95" s="246" t="s">
        <v>95</v>
      </c>
      <c r="E95" s="246" t="s">
        <v>160</v>
      </c>
      <c r="F95" s="246" t="s">
        <v>185</v>
      </c>
      <c r="G95" s="246" t="s">
        <v>132</v>
      </c>
      <c r="H95" s="246" t="s">
        <v>95</v>
      </c>
      <c r="I95" s="246" t="s">
        <v>279</v>
      </c>
      <c r="J95" s="238" t="s">
        <v>194</v>
      </c>
      <c r="K95" s="244">
        <v>10</v>
      </c>
      <c r="L95" s="244">
        <v>10</v>
      </c>
    </row>
    <row r="96" spans="1:12" s="29" customFormat="1" ht="26.25" customHeight="1">
      <c r="A96" s="28"/>
      <c r="B96" s="386" t="s">
        <v>328</v>
      </c>
      <c r="C96" s="382">
        <v>871</v>
      </c>
      <c r="D96" s="380" t="s">
        <v>95</v>
      </c>
      <c r="E96" s="380" t="s">
        <v>160</v>
      </c>
      <c r="F96" s="380" t="s">
        <v>329</v>
      </c>
      <c r="G96" s="380"/>
      <c r="H96" s="380"/>
      <c r="I96" s="380"/>
      <c r="J96" s="387"/>
      <c r="K96" s="381">
        <f>K97</f>
        <v>345.2</v>
      </c>
      <c r="L96" s="384">
        <f>L97</f>
        <v>361.1</v>
      </c>
    </row>
    <row r="97" spans="1:12" s="29" customFormat="1" ht="33" customHeight="1">
      <c r="A97" s="28"/>
      <c r="B97" s="236" t="s">
        <v>330</v>
      </c>
      <c r="C97" s="246">
        <v>871</v>
      </c>
      <c r="D97" s="245" t="s">
        <v>95</v>
      </c>
      <c r="E97" s="245" t="s">
        <v>160</v>
      </c>
      <c r="F97" s="245" t="s">
        <v>329</v>
      </c>
      <c r="G97" s="245" t="s">
        <v>132</v>
      </c>
      <c r="H97" s="245" t="s">
        <v>210</v>
      </c>
      <c r="I97" s="245"/>
      <c r="J97" s="262"/>
      <c r="K97" s="239">
        <f>K98+K100+K102</f>
        <v>345.2</v>
      </c>
      <c r="L97" s="239">
        <f>L98+L100+L102</f>
        <v>361.1</v>
      </c>
    </row>
    <row r="98" spans="1:12" s="29" customFormat="1" ht="24.75" customHeight="1">
      <c r="A98" s="28"/>
      <c r="B98" s="236" t="s">
        <v>331</v>
      </c>
      <c r="C98" s="246">
        <v>871</v>
      </c>
      <c r="D98" s="246" t="s">
        <v>95</v>
      </c>
      <c r="E98" s="246" t="s">
        <v>160</v>
      </c>
      <c r="F98" s="246" t="s">
        <v>329</v>
      </c>
      <c r="G98" s="246" t="s">
        <v>132</v>
      </c>
      <c r="H98" s="246" t="s">
        <v>95</v>
      </c>
      <c r="I98" s="246" t="s">
        <v>332</v>
      </c>
      <c r="J98" s="262"/>
      <c r="K98" s="244">
        <f>K99</f>
        <v>208.4</v>
      </c>
      <c r="L98" s="244">
        <f>L99</f>
        <v>218.8</v>
      </c>
    </row>
    <row r="99" spans="1:12" s="29" customFormat="1" ht="14.25" customHeight="1">
      <c r="A99" s="28"/>
      <c r="B99" s="247" t="s">
        <v>195</v>
      </c>
      <c r="C99" s="246">
        <v>871</v>
      </c>
      <c r="D99" s="246" t="s">
        <v>95</v>
      </c>
      <c r="E99" s="246" t="s">
        <v>160</v>
      </c>
      <c r="F99" s="246" t="s">
        <v>329</v>
      </c>
      <c r="G99" s="246" t="s">
        <v>132</v>
      </c>
      <c r="H99" s="246" t="s">
        <v>95</v>
      </c>
      <c r="I99" s="246" t="s">
        <v>332</v>
      </c>
      <c r="J99" s="238" t="s">
        <v>194</v>
      </c>
      <c r="K99" s="244">
        <v>208.4</v>
      </c>
      <c r="L99" s="244">
        <v>218.8</v>
      </c>
    </row>
    <row r="100" spans="1:12" s="29" customFormat="1" ht="14.25" customHeight="1">
      <c r="A100" s="28"/>
      <c r="B100" s="332" t="s">
        <v>333</v>
      </c>
      <c r="C100" s="246">
        <v>871</v>
      </c>
      <c r="D100" s="246" t="s">
        <v>95</v>
      </c>
      <c r="E100" s="246" t="s">
        <v>160</v>
      </c>
      <c r="F100" s="246" t="s">
        <v>329</v>
      </c>
      <c r="G100" s="246" t="s">
        <v>132</v>
      </c>
      <c r="H100" s="246" t="s">
        <v>97</v>
      </c>
      <c r="I100" s="246" t="s">
        <v>334</v>
      </c>
      <c r="J100" s="262"/>
      <c r="K100" s="244">
        <f>K101</f>
        <v>63.8</v>
      </c>
      <c r="L100" s="244">
        <f>L101</f>
        <v>66.4</v>
      </c>
    </row>
    <row r="101" spans="1:12" s="29" customFormat="1" ht="14.25" customHeight="1">
      <c r="A101" s="28"/>
      <c r="B101" s="247" t="s">
        <v>195</v>
      </c>
      <c r="C101" s="246">
        <v>871</v>
      </c>
      <c r="D101" s="246" t="s">
        <v>95</v>
      </c>
      <c r="E101" s="246" t="s">
        <v>160</v>
      </c>
      <c r="F101" s="246" t="s">
        <v>329</v>
      </c>
      <c r="G101" s="246" t="s">
        <v>132</v>
      </c>
      <c r="H101" s="246" t="s">
        <v>97</v>
      </c>
      <c r="I101" s="246" t="s">
        <v>334</v>
      </c>
      <c r="J101" s="238" t="s">
        <v>194</v>
      </c>
      <c r="K101" s="244">
        <v>63.8</v>
      </c>
      <c r="L101" s="244">
        <v>66.4</v>
      </c>
    </row>
    <row r="102" spans="1:12" s="29" customFormat="1" ht="14.25" customHeight="1">
      <c r="A102" s="28"/>
      <c r="B102" s="332" t="s">
        <v>335</v>
      </c>
      <c r="C102" s="246">
        <v>871</v>
      </c>
      <c r="D102" s="246" t="s">
        <v>95</v>
      </c>
      <c r="E102" s="246" t="s">
        <v>160</v>
      </c>
      <c r="F102" s="246" t="s">
        <v>329</v>
      </c>
      <c r="G102" s="246" t="s">
        <v>132</v>
      </c>
      <c r="H102" s="246" t="s">
        <v>96</v>
      </c>
      <c r="I102" s="246" t="s">
        <v>336</v>
      </c>
      <c r="J102" s="262"/>
      <c r="K102" s="244">
        <f>K103</f>
        <v>73</v>
      </c>
      <c r="L102" s="244">
        <f>L103</f>
        <v>75.9</v>
      </c>
    </row>
    <row r="103" spans="1:12" s="29" customFormat="1" ht="14.25" customHeight="1">
      <c r="A103" s="28"/>
      <c r="B103" s="247" t="s">
        <v>195</v>
      </c>
      <c r="C103" s="246">
        <v>871</v>
      </c>
      <c r="D103" s="246" t="s">
        <v>95</v>
      </c>
      <c r="E103" s="246" t="s">
        <v>160</v>
      </c>
      <c r="F103" s="246" t="s">
        <v>329</v>
      </c>
      <c r="G103" s="246" t="s">
        <v>132</v>
      </c>
      <c r="H103" s="246" t="s">
        <v>96</v>
      </c>
      <c r="I103" s="246" t="s">
        <v>336</v>
      </c>
      <c r="J103" s="238" t="s">
        <v>194</v>
      </c>
      <c r="K103" s="244">
        <v>73</v>
      </c>
      <c r="L103" s="244">
        <v>75.9</v>
      </c>
    </row>
    <row r="104" spans="1:12" s="29" customFormat="1" ht="14.25" customHeight="1">
      <c r="A104" s="28"/>
      <c r="B104" s="396" t="s">
        <v>176</v>
      </c>
      <c r="C104" s="382">
        <v>871</v>
      </c>
      <c r="D104" s="382" t="s">
        <v>95</v>
      </c>
      <c r="E104" s="382" t="s">
        <v>160</v>
      </c>
      <c r="F104" s="382" t="s">
        <v>123</v>
      </c>
      <c r="G104" s="382"/>
      <c r="H104" s="382"/>
      <c r="I104" s="382"/>
      <c r="J104" s="383"/>
      <c r="K104" s="384">
        <f aca="true" t="shared" si="5" ref="K104:L106">K105</f>
        <v>273.6</v>
      </c>
      <c r="L104" s="384">
        <f t="shared" si="5"/>
        <v>274.3</v>
      </c>
    </row>
    <row r="105" spans="1:12" s="29" customFormat="1" ht="13.5" customHeight="1">
      <c r="A105" s="28"/>
      <c r="B105" s="265" t="s">
        <v>206</v>
      </c>
      <c r="C105" s="245">
        <v>871</v>
      </c>
      <c r="D105" s="245" t="s">
        <v>95</v>
      </c>
      <c r="E105" s="245" t="s">
        <v>160</v>
      </c>
      <c r="F105" s="245" t="s">
        <v>123</v>
      </c>
      <c r="G105" s="245" t="s">
        <v>179</v>
      </c>
      <c r="H105" s="245" t="s">
        <v>210</v>
      </c>
      <c r="I105" s="245"/>
      <c r="J105" s="250"/>
      <c r="K105" s="239">
        <f>K106+K112+K114+K116</f>
        <v>273.6</v>
      </c>
      <c r="L105" s="239">
        <f>L106+L112+L114+L116</f>
        <v>274.3</v>
      </c>
    </row>
    <row r="106" spans="1:12" s="29" customFormat="1" ht="15" customHeight="1">
      <c r="A106" s="28"/>
      <c r="B106" s="265" t="s">
        <v>207</v>
      </c>
      <c r="C106" s="246">
        <v>871</v>
      </c>
      <c r="D106" s="246" t="s">
        <v>95</v>
      </c>
      <c r="E106" s="246" t="s">
        <v>160</v>
      </c>
      <c r="F106" s="246" t="s">
        <v>123</v>
      </c>
      <c r="G106" s="246" t="s">
        <v>179</v>
      </c>
      <c r="H106" s="246" t="s">
        <v>210</v>
      </c>
      <c r="I106" s="246" t="s">
        <v>32</v>
      </c>
      <c r="J106" s="262"/>
      <c r="K106" s="244">
        <v>16.5</v>
      </c>
      <c r="L106" s="244">
        <f t="shared" si="5"/>
        <v>17.2</v>
      </c>
    </row>
    <row r="107" spans="1:12" s="29" customFormat="1" ht="14.25" customHeight="1">
      <c r="A107" s="28"/>
      <c r="B107" s="248" t="s">
        <v>196</v>
      </c>
      <c r="C107" s="246">
        <v>871</v>
      </c>
      <c r="D107" s="246" t="s">
        <v>95</v>
      </c>
      <c r="E107" s="246" t="s">
        <v>160</v>
      </c>
      <c r="F107" s="246" t="s">
        <v>123</v>
      </c>
      <c r="G107" s="246" t="s">
        <v>179</v>
      </c>
      <c r="H107" s="246" t="s">
        <v>210</v>
      </c>
      <c r="I107" s="246" t="s">
        <v>32</v>
      </c>
      <c r="J107" s="238" t="s">
        <v>121</v>
      </c>
      <c r="K107" s="244">
        <v>16.5</v>
      </c>
      <c r="L107" s="244">
        <v>17.2</v>
      </c>
    </row>
    <row r="108" spans="1:12" s="29" customFormat="1" ht="18.75" customHeight="1" hidden="1">
      <c r="A108" s="28"/>
      <c r="B108" s="236" t="s">
        <v>239</v>
      </c>
      <c r="C108" s="246">
        <v>871</v>
      </c>
      <c r="D108" s="246" t="s">
        <v>95</v>
      </c>
      <c r="E108" s="246" t="s">
        <v>160</v>
      </c>
      <c r="F108" s="246" t="s">
        <v>141</v>
      </c>
      <c r="G108" s="246"/>
      <c r="H108" s="246"/>
      <c r="I108" s="246"/>
      <c r="J108" s="238"/>
      <c r="K108" s="244">
        <f aca="true" t="shared" si="6" ref="K108:L110">K109</f>
        <v>0</v>
      </c>
      <c r="L108" s="244">
        <f t="shared" si="6"/>
        <v>0</v>
      </c>
    </row>
    <row r="109" spans="1:12" s="29" customFormat="1" ht="18" customHeight="1" hidden="1">
      <c r="A109" s="28"/>
      <c r="B109" s="236" t="s">
        <v>143</v>
      </c>
      <c r="C109" s="246">
        <v>871</v>
      </c>
      <c r="D109" s="246" t="s">
        <v>95</v>
      </c>
      <c r="E109" s="246" t="s">
        <v>160</v>
      </c>
      <c r="F109" s="246" t="s">
        <v>141</v>
      </c>
      <c r="G109" s="246" t="s">
        <v>144</v>
      </c>
      <c r="H109" s="246" t="s">
        <v>210</v>
      </c>
      <c r="I109" s="246"/>
      <c r="J109" s="238"/>
      <c r="K109" s="244">
        <f t="shared" si="6"/>
        <v>0</v>
      </c>
      <c r="L109" s="244">
        <f t="shared" si="6"/>
        <v>0</v>
      </c>
    </row>
    <row r="110" spans="1:12" s="29" customFormat="1" ht="33.75" customHeight="1" hidden="1">
      <c r="A110" s="28"/>
      <c r="B110" s="236" t="s">
        <v>240</v>
      </c>
      <c r="C110" s="246">
        <v>871</v>
      </c>
      <c r="D110" s="246" t="s">
        <v>95</v>
      </c>
      <c r="E110" s="246" t="s">
        <v>160</v>
      </c>
      <c r="F110" s="246" t="s">
        <v>141</v>
      </c>
      <c r="G110" s="246" t="s">
        <v>144</v>
      </c>
      <c r="H110" s="246" t="s">
        <v>210</v>
      </c>
      <c r="I110" s="246" t="s">
        <v>33</v>
      </c>
      <c r="J110" s="238"/>
      <c r="K110" s="244">
        <f t="shared" si="6"/>
        <v>0</v>
      </c>
      <c r="L110" s="244">
        <f t="shared" si="6"/>
        <v>0</v>
      </c>
    </row>
    <row r="111" spans="1:12" s="29" customFormat="1" ht="25.5" customHeight="1" hidden="1">
      <c r="A111" s="28"/>
      <c r="B111" s="247" t="s">
        <v>195</v>
      </c>
      <c r="C111" s="246">
        <v>871</v>
      </c>
      <c r="D111" s="246" t="s">
        <v>95</v>
      </c>
      <c r="E111" s="246" t="s">
        <v>160</v>
      </c>
      <c r="F111" s="246" t="s">
        <v>141</v>
      </c>
      <c r="G111" s="246" t="s">
        <v>144</v>
      </c>
      <c r="H111" s="246" t="s">
        <v>210</v>
      </c>
      <c r="I111" s="246" t="s">
        <v>33</v>
      </c>
      <c r="J111" s="262">
        <v>240</v>
      </c>
      <c r="K111" s="244">
        <v>0</v>
      </c>
      <c r="L111" s="244">
        <v>0</v>
      </c>
    </row>
    <row r="112" spans="1:12" s="29" customFormat="1" ht="15" customHeight="1" hidden="1">
      <c r="A112" s="28"/>
      <c r="B112" s="236" t="s">
        <v>325</v>
      </c>
      <c r="C112" s="246">
        <v>871</v>
      </c>
      <c r="D112" s="246" t="s">
        <v>95</v>
      </c>
      <c r="E112" s="246" t="s">
        <v>160</v>
      </c>
      <c r="F112" s="246" t="s">
        <v>123</v>
      </c>
      <c r="G112" s="246" t="s">
        <v>179</v>
      </c>
      <c r="H112" s="246" t="s">
        <v>210</v>
      </c>
      <c r="I112" s="246" t="s">
        <v>326</v>
      </c>
      <c r="J112" s="238"/>
      <c r="K112" s="244">
        <f>K113</f>
        <v>0</v>
      </c>
      <c r="L112" s="244">
        <f>L113</f>
        <v>0</v>
      </c>
    </row>
    <row r="113" spans="1:12" s="29" customFormat="1" ht="15" customHeight="1" hidden="1">
      <c r="A113" s="28"/>
      <c r="B113" s="261" t="s">
        <v>327</v>
      </c>
      <c r="C113" s="246">
        <v>871</v>
      </c>
      <c r="D113" s="246" t="s">
        <v>95</v>
      </c>
      <c r="E113" s="246" t="s">
        <v>160</v>
      </c>
      <c r="F113" s="246" t="s">
        <v>123</v>
      </c>
      <c r="G113" s="246" t="s">
        <v>179</v>
      </c>
      <c r="H113" s="246" t="s">
        <v>210</v>
      </c>
      <c r="I113" s="246" t="s">
        <v>326</v>
      </c>
      <c r="J113" s="238" t="s">
        <v>343</v>
      </c>
      <c r="K113" s="244">
        <v>0</v>
      </c>
      <c r="L113" s="244">
        <v>0</v>
      </c>
    </row>
    <row r="114" spans="1:12" s="29" customFormat="1" ht="25.5" customHeight="1" hidden="1">
      <c r="A114" s="28"/>
      <c r="B114" s="236" t="s">
        <v>345</v>
      </c>
      <c r="C114" s="245">
        <v>871</v>
      </c>
      <c r="D114" s="245" t="s">
        <v>95</v>
      </c>
      <c r="E114" s="245" t="s">
        <v>160</v>
      </c>
      <c r="F114" s="245" t="s">
        <v>123</v>
      </c>
      <c r="G114" s="245" t="s">
        <v>179</v>
      </c>
      <c r="H114" s="245" t="s">
        <v>210</v>
      </c>
      <c r="I114" s="246" t="s">
        <v>346</v>
      </c>
      <c r="J114" s="238"/>
      <c r="K114" s="244">
        <f>K115</f>
        <v>0</v>
      </c>
      <c r="L114" s="244">
        <f>L115</f>
        <v>0</v>
      </c>
    </row>
    <row r="115" spans="1:12" s="29" customFormat="1" ht="15" customHeight="1" hidden="1">
      <c r="A115" s="28"/>
      <c r="B115" s="261" t="s">
        <v>344</v>
      </c>
      <c r="C115" s="246">
        <v>871</v>
      </c>
      <c r="D115" s="246" t="s">
        <v>95</v>
      </c>
      <c r="E115" s="246" t="s">
        <v>160</v>
      </c>
      <c r="F115" s="246" t="s">
        <v>123</v>
      </c>
      <c r="G115" s="246" t="s">
        <v>179</v>
      </c>
      <c r="H115" s="246" t="s">
        <v>210</v>
      </c>
      <c r="I115" s="246" t="s">
        <v>346</v>
      </c>
      <c r="J115" s="238" t="s">
        <v>343</v>
      </c>
      <c r="K115" s="244">
        <v>0</v>
      </c>
      <c r="L115" s="244">
        <v>0</v>
      </c>
    </row>
    <row r="116" spans="1:12" s="29" customFormat="1" ht="25.5" customHeight="1">
      <c r="A116" s="28"/>
      <c r="B116" s="236" t="s">
        <v>347</v>
      </c>
      <c r="C116" s="245">
        <v>871</v>
      </c>
      <c r="D116" s="245" t="s">
        <v>95</v>
      </c>
      <c r="E116" s="245" t="s">
        <v>160</v>
      </c>
      <c r="F116" s="245" t="s">
        <v>123</v>
      </c>
      <c r="G116" s="245" t="s">
        <v>179</v>
      </c>
      <c r="H116" s="245" t="s">
        <v>210</v>
      </c>
      <c r="I116" s="246" t="s">
        <v>348</v>
      </c>
      <c r="J116" s="238"/>
      <c r="K116" s="244">
        <f>K117</f>
        <v>257.1</v>
      </c>
      <c r="L116" s="244">
        <f>L117</f>
        <v>257.1</v>
      </c>
    </row>
    <row r="117" spans="1:12" s="29" customFormat="1" ht="12.75" customHeight="1">
      <c r="A117" s="28"/>
      <c r="B117" s="261" t="s">
        <v>196</v>
      </c>
      <c r="C117" s="246">
        <v>871</v>
      </c>
      <c r="D117" s="246" t="s">
        <v>95</v>
      </c>
      <c r="E117" s="246" t="s">
        <v>160</v>
      </c>
      <c r="F117" s="246" t="s">
        <v>123</v>
      </c>
      <c r="G117" s="246" t="s">
        <v>179</v>
      </c>
      <c r="H117" s="246" t="s">
        <v>210</v>
      </c>
      <c r="I117" s="246" t="s">
        <v>348</v>
      </c>
      <c r="J117" s="238" t="s">
        <v>121</v>
      </c>
      <c r="K117" s="244">
        <v>257.1</v>
      </c>
      <c r="L117" s="244">
        <v>257.1</v>
      </c>
    </row>
    <row r="118" spans="1:12" s="29" customFormat="1" ht="20.25" customHeight="1">
      <c r="A118" s="28"/>
      <c r="B118" s="97" t="s">
        <v>187</v>
      </c>
      <c r="C118" s="98">
        <v>871</v>
      </c>
      <c r="D118" s="98" t="s">
        <v>97</v>
      </c>
      <c r="E118" s="98"/>
      <c r="F118" s="68"/>
      <c r="G118" s="68"/>
      <c r="H118" s="68"/>
      <c r="I118" s="68"/>
      <c r="J118" s="41"/>
      <c r="K118" s="15">
        <f aca="true" t="shared" si="7" ref="K118:L121">K119</f>
        <v>243.60000000000002</v>
      </c>
      <c r="L118" s="15">
        <f t="shared" si="7"/>
        <v>251</v>
      </c>
    </row>
    <row r="119" spans="1:12" s="29" customFormat="1" ht="15" customHeight="1">
      <c r="A119" s="28"/>
      <c r="B119" s="267" t="s">
        <v>92</v>
      </c>
      <c r="C119" s="240">
        <v>871</v>
      </c>
      <c r="D119" s="240" t="s">
        <v>97</v>
      </c>
      <c r="E119" s="240" t="s">
        <v>96</v>
      </c>
      <c r="F119" s="245"/>
      <c r="G119" s="245"/>
      <c r="H119" s="245"/>
      <c r="I119" s="245"/>
      <c r="J119" s="262"/>
      <c r="K119" s="268">
        <f t="shared" si="7"/>
        <v>243.60000000000002</v>
      </c>
      <c r="L119" s="268">
        <f t="shared" si="7"/>
        <v>251</v>
      </c>
    </row>
    <row r="120" spans="1:12" s="29" customFormat="1" ht="15" customHeight="1">
      <c r="A120" s="28"/>
      <c r="B120" s="269" t="s">
        <v>176</v>
      </c>
      <c r="C120" s="240">
        <v>871</v>
      </c>
      <c r="D120" s="240" t="s">
        <v>97</v>
      </c>
      <c r="E120" s="240" t="s">
        <v>96</v>
      </c>
      <c r="F120" s="245" t="s">
        <v>123</v>
      </c>
      <c r="G120" s="245" t="s">
        <v>177</v>
      </c>
      <c r="H120" s="245" t="s">
        <v>177</v>
      </c>
      <c r="I120" s="245" t="s">
        <v>30</v>
      </c>
      <c r="J120" s="270"/>
      <c r="K120" s="268">
        <f t="shared" si="7"/>
        <v>243.60000000000002</v>
      </c>
      <c r="L120" s="268">
        <f t="shared" si="7"/>
        <v>251</v>
      </c>
    </row>
    <row r="121" spans="1:12" s="29" customFormat="1" ht="15" customHeight="1">
      <c r="A121" s="28"/>
      <c r="B121" s="269" t="s">
        <v>178</v>
      </c>
      <c r="C121" s="240">
        <v>871</v>
      </c>
      <c r="D121" s="240" t="s">
        <v>97</v>
      </c>
      <c r="E121" s="240" t="s">
        <v>96</v>
      </c>
      <c r="F121" s="245" t="s">
        <v>123</v>
      </c>
      <c r="G121" s="245" t="s">
        <v>179</v>
      </c>
      <c r="H121" s="245" t="s">
        <v>210</v>
      </c>
      <c r="I121" s="245" t="s">
        <v>30</v>
      </c>
      <c r="J121" s="270"/>
      <c r="K121" s="268">
        <f t="shared" si="7"/>
        <v>243.60000000000002</v>
      </c>
      <c r="L121" s="268">
        <f t="shared" si="7"/>
        <v>251</v>
      </c>
    </row>
    <row r="122" spans="1:12" s="29" customFormat="1" ht="33" customHeight="1">
      <c r="A122" s="28"/>
      <c r="B122" s="102" t="s">
        <v>180</v>
      </c>
      <c r="C122" s="103">
        <v>871</v>
      </c>
      <c r="D122" s="103" t="s">
        <v>97</v>
      </c>
      <c r="E122" s="103" t="s">
        <v>96</v>
      </c>
      <c r="F122" s="104" t="s">
        <v>123</v>
      </c>
      <c r="G122" s="104" t="s">
        <v>179</v>
      </c>
      <c r="H122" s="104" t="s">
        <v>210</v>
      </c>
      <c r="I122" s="104" t="s">
        <v>34</v>
      </c>
      <c r="J122" s="105"/>
      <c r="K122" s="111">
        <f>K123+K124+K125</f>
        <v>243.60000000000002</v>
      </c>
      <c r="L122" s="111">
        <f>L123+L124+L125</f>
        <v>251</v>
      </c>
    </row>
    <row r="123" spans="1:12" s="29" customFormat="1" ht="33" customHeight="1">
      <c r="A123" s="28"/>
      <c r="B123" s="73" t="s">
        <v>139</v>
      </c>
      <c r="C123" s="7">
        <v>871</v>
      </c>
      <c r="D123" s="7" t="s">
        <v>97</v>
      </c>
      <c r="E123" s="7" t="s">
        <v>96</v>
      </c>
      <c r="F123" s="8" t="s">
        <v>123</v>
      </c>
      <c r="G123" s="8" t="s">
        <v>179</v>
      </c>
      <c r="H123" s="8" t="s">
        <v>210</v>
      </c>
      <c r="I123" s="8" t="s">
        <v>34</v>
      </c>
      <c r="J123" s="43" t="s">
        <v>193</v>
      </c>
      <c r="K123" s="9">
        <v>239.8</v>
      </c>
      <c r="L123" s="9">
        <v>243.7</v>
      </c>
    </row>
    <row r="124" spans="1:12" s="29" customFormat="1" ht="14.25" customHeight="1">
      <c r="A124" s="28"/>
      <c r="B124" s="74" t="s">
        <v>195</v>
      </c>
      <c r="C124" s="7">
        <v>871</v>
      </c>
      <c r="D124" s="7" t="s">
        <v>97</v>
      </c>
      <c r="E124" s="7" t="s">
        <v>96</v>
      </c>
      <c r="F124" s="8" t="s">
        <v>123</v>
      </c>
      <c r="G124" s="8" t="s">
        <v>179</v>
      </c>
      <c r="H124" s="8" t="s">
        <v>210</v>
      </c>
      <c r="I124" s="8" t="s">
        <v>34</v>
      </c>
      <c r="J124" s="43" t="s">
        <v>194</v>
      </c>
      <c r="K124" s="9">
        <v>3.8</v>
      </c>
      <c r="L124" s="9">
        <v>7.3</v>
      </c>
    </row>
    <row r="125" spans="1:12" s="29" customFormat="1" ht="1.5" customHeight="1" hidden="1">
      <c r="A125" s="28"/>
      <c r="B125" s="74" t="s">
        <v>209</v>
      </c>
      <c r="C125" s="7">
        <v>871</v>
      </c>
      <c r="D125" s="7" t="s">
        <v>97</v>
      </c>
      <c r="E125" s="7" t="s">
        <v>96</v>
      </c>
      <c r="F125" s="8" t="s">
        <v>123</v>
      </c>
      <c r="G125" s="8" t="s">
        <v>179</v>
      </c>
      <c r="H125" s="8" t="s">
        <v>210</v>
      </c>
      <c r="I125" s="8" t="s">
        <v>34</v>
      </c>
      <c r="J125" s="43" t="s">
        <v>208</v>
      </c>
      <c r="K125" s="9">
        <v>0</v>
      </c>
      <c r="L125" s="9">
        <v>0</v>
      </c>
    </row>
    <row r="126" spans="1:12" s="29" customFormat="1" ht="18.75" customHeight="1">
      <c r="A126" s="28"/>
      <c r="B126" s="97" t="s">
        <v>186</v>
      </c>
      <c r="C126" s="98">
        <v>871</v>
      </c>
      <c r="D126" s="98" t="s">
        <v>96</v>
      </c>
      <c r="E126" s="98"/>
      <c r="F126" s="12"/>
      <c r="G126" s="12"/>
      <c r="H126" s="12"/>
      <c r="I126" s="12"/>
      <c r="J126" s="42"/>
      <c r="K126" s="13">
        <f>K127+K139</f>
        <v>101.2</v>
      </c>
      <c r="L126" s="13">
        <f>L127+L139</f>
        <v>0</v>
      </c>
    </row>
    <row r="127" spans="1:12" s="29" customFormat="1" ht="24.75" customHeight="1" hidden="1">
      <c r="A127" s="28"/>
      <c r="B127" s="263" t="s">
        <v>181</v>
      </c>
      <c r="C127" s="245">
        <v>871</v>
      </c>
      <c r="D127" s="245" t="s">
        <v>96</v>
      </c>
      <c r="E127" s="245" t="s">
        <v>114</v>
      </c>
      <c r="F127" s="243"/>
      <c r="G127" s="243"/>
      <c r="H127" s="243"/>
      <c r="I127" s="243"/>
      <c r="J127" s="256"/>
      <c r="K127" s="239">
        <f>K128+K132</f>
        <v>0</v>
      </c>
      <c r="L127" s="239">
        <f>L128+L132</f>
        <v>0</v>
      </c>
    </row>
    <row r="128" spans="1:12" s="29" customFormat="1" ht="14.25" customHeight="1" hidden="1">
      <c r="A128" s="28"/>
      <c r="B128" s="257" t="s">
        <v>145</v>
      </c>
      <c r="C128" s="246">
        <v>871</v>
      </c>
      <c r="D128" s="246" t="s">
        <v>96</v>
      </c>
      <c r="E128" s="246" t="s">
        <v>114</v>
      </c>
      <c r="F128" s="246" t="s">
        <v>146</v>
      </c>
      <c r="G128" s="246"/>
      <c r="H128" s="246"/>
      <c r="I128" s="246"/>
      <c r="J128" s="238"/>
      <c r="K128" s="244">
        <f aca="true" t="shared" si="8" ref="K128:L130">K129</f>
        <v>0</v>
      </c>
      <c r="L128" s="244">
        <f t="shared" si="8"/>
        <v>0</v>
      </c>
    </row>
    <row r="129" spans="1:12" s="29" customFormat="1" ht="37.5" customHeight="1" hidden="1">
      <c r="A129" s="28"/>
      <c r="B129" s="257" t="s">
        <v>147</v>
      </c>
      <c r="C129" s="246">
        <v>871</v>
      </c>
      <c r="D129" s="246" t="s">
        <v>96</v>
      </c>
      <c r="E129" s="246" t="s">
        <v>114</v>
      </c>
      <c r="F129" s="246">
        <v>97</v>
      </c>
      <c r="G129" s="246" t="s">
        <v>144</v>
      </c>
      <c r="H129" s="246" t="s">
        <v>210</v>
      </c>
      <c r="I129" s="246"/>
      <c r="J129" s="262"/>
      <c r="K129" s="244">
        <f t="shared" si="8"/>
        <v>0</v>
      </c>
      <c r="L129" s="244">
        <f t="shared" si="8"/>
        <v>0</v>
      </c>
    </row>
    <row r="130" spans="1:12" s="29" customFormat="1" ht="27.75" customHeight="1" hidden="1">
      <c r="A130" s="28"/>
      <c r="B130" s="257" t="s">
        <v>224</v>
      </c>
      <c r="C130" s="246">
        <v>871</v>
      </c>
      <c r="D130" s="246" t="s">
        <v>96</v>
      </c>
      <c r="E130" s="246" t="s">
        <v>114</v>
      </c>
      <c r="F130" s="246" t="s">
        <v>146</v>
      </c>
      <c r="G130" s="246" t="s">
        <v>144</v>
      </c>
      <c r="H130" s="246" t="s">
        <v>210</v>
      </c>
      <c r="I130" s="246" t="s">
        <v>42</v>
      </c>
      <c r="J130" s="262"/>
      <c r="K130" s="244">
        <f t="shared" si="8"/>
        <v>0</v>
      </c>
      <c r="L130" s="244">
        <f t="shared" si="8"/>
        <v>0</v>
      </c>
    </row>
    <row r="131" spans="1:12" s="29" customFormat="1" ht="45.75" customHeight="1" hidden="1">
      <c r="A131" s="28"/>
      <c r="B131" s="261" t="s">
        <v>182</v>
      </c>
      <c r="C131" s="246">
        <v>871</v>
      </c>
      <c r="D131" s="246" t="s">
        <v>96</v>
      </c>
      <c r="E131" s="246" t="s">
        <v>114</v>
      </c>
      <c r="F131" s="246" t="s">
        <v>146</v>
      </c>
      <c r="G131" s="246" t="s">
        <v>144</v>
      </c>
      <c r="H131" s="246" t="s">
        <v>210</v>
      </c>
      <c r="I131" s="246" t="s">
        <v>42</v>
      </c>
      <c r="J131" s="262">
        <v>540</v>
      </c>
      <c r="K131" s="244">
        <v>0</v>
      </c>
      <c r="L131" s="244">
        <v>0</v>
      </c>
    </row>
    <row r="132" spans="1:12" s="29" customFormat="1" ht="33.75" customHeight="1" hidden="1">
      <c r="A132" s="28"/>
      <c r="B132" s="241" t="s">
        <v>183</v>
      </c>
      <c r="C132" s="245">
        <v>871</v>
      </c>
      <c r="D132" s="245" t="s">
        <v>96</v>
      </c>
      <c r="E132" s="245" t="s">
        <v>114</v>
      </c>
      <c r="F132" s="245" t="s">
        <v>96</v>
      </c>
      <c r="G132" s="245"/>
      <c r="H132" s="245"/>
      <c r="I132" s="245"/>
      <c r="J132" s="238"/>
      <c r="K132" s="239">
        <f>K133+K136</f>
        <v>0</v>
      </c>
      <c r="L132" s="239">
        <f>L133+L136</f>
        <v>0</v>
      </c>
    </row>
    <row r="133" spans="1:12" s="29" customFormat="1" ht="64.5" customHeight="1" hidden="1">
      <c r="A133" s="28"/>
      <c r="B133" s="271" t="s">
        <v>241</v>
      </c>
      <c r="C133" s="245">
        <v>871</v>
      </c>
      <c r="D133" s="245" t="s">
        <v>96</v>
      </c>
      <c r="E133" s="245" t="s">
        <v>114</v>
      </c>
      <c r="F133" s="245" t="s">
        <v>96</v>
      </c>
      <c r="G133" s="245" t="s">
        <v>132</v>
      </c>
      <c r="H133" s="245" t="s">
        <v>210</v>
      </c>
      <c r="I133" s="245"/>
      <c r="J133" s="238"/>
      <c r="K133" s="239">
        <f>K134</f>
        <v>0</v>
      </c>
      <c r="L133" s="239">
        <f>L134</f>
        <v>0</v>
      </c>
    </row>
    <row r="134" spans="1:12" s="29" customFormat="1" ht="79.5" customHeight="1" hidden="1">
      <c r="A134" s="28"/>
      <c r="B134" s="257" t="s">
        <v>1</v>
      </c>
      <c r="C134" s="246">
        <v>871</v>
      </c>
      <c r="D134" s="246" t="s">
        <v>96</v>
      </c>
      <c r="E134" s="246" t="s">
        <v>114</v>
      </c>
      <c r="F134" s="246" t="s">
        <v>96</v>
      </c>
      <c r="G134" s="246" t="s">
        <v>132</v>
      </c>
      <c r="H134" s="246" t="s">
        <v>95</v>
      </c>
      <c r="I134" s="246" t="s">
        <v>36</v>
      </c>
      <c r="J134" s="238"/>
      <c r="K134" s="244">
        <f>K135</f>
        <v>0</v>
      </c>
      <c r="L134" s="244">
        <f>L135</f>
        <v>0</v>
      </c>
    </row>
    <row r="135" spans="1:12" s="29" customFormat="1" ht="15.75" customHeight="1" hidden="1">
      <c r="A135" s="28"/>
      <c r="B135" s="247" t="s">
        <v>195</v>
      </c>
      <c r="C135" s="246">
        <v>871</v>
      </c>
      <c r="D135" s="246" t="s">
        <v>96</v>
      </c>
      <c r="E135" s="246" t="s">
        <v>114</v>
      </c>
      <c r="F135" s="246" t="s">
        <v>96</v>
      </c>
      <c r="G135" s="246" t="s">
        <v>132</v>
      </c>
      <c r="H135" s="246" t="s">
        <v>95</v>
      </c>
      <c r="I135" s="246" t="s">
        <v>36</v>
      </c>
      <c r="J135" s="238" t="s">
        <v>194</v>
      </c>
      <c r="K135" s="244">
        <v>0</v>
      </c>
      <c r="L135" s="244">
        <v>0</v>
      </c>
    </row>
    <row r="136" spans="1:12" s="29" customFormat="1" ht="56.25" customHeight="1" hidden="1">
      <c r="A136" s="28"/>
      <c r="B136" s="271" t="s">
        <v>0</v>
      </c>
      <c r="C136" s="245">
        <v>871</v>
      </c>
      <c r="D136" s="245" t="s">
        <v>96</v>
      </c>
      <c r="E136" s="245" t="s">
        <v>114</v>
      </c>
      <c r="F136" s="245" t="s">
        <v>96</v>
      </c>
      <c r="G136" s="245" t="s">
        <v>144</v>
      </c>
      <c r="H136" s="245" t="s">
        <v>210</v>
      </c>
      <c r="I136" s="245"/>
      <c r="J136" s="238"/>
      <c r="K136" s="239">
        <f>K137</f>
        <v>0</v>
      </c>
      <c r="L136" s="239">
        <f>L137</f>
        <v>0</v>
      </c>
    </row>
    <row r="137" spans="1:12" s="29" customFormat="1" ht="53.25" customHeight="1" hidden="1">
      <c r="A137" s="28"/>
      <c r="B137" s="241" t="s">
        <v>2</v>
      </c>
      <c r="C137" s="245">
        <v>871</v>
      </c>
      <c r="D137" s="245" t="s">
        <v>96</v>
      </c>
      <c r="E137" s="245" t="s">
        <v>114</v>
      </c>
      <c r="F137" s="245" t="s">
        <v>96</v>
      </c>
      <c r="G137" s="245" t="s">
        <v>144</v>
      </c>
      <c r="H137" s="245" t="s">
        <v>95</v>
      </c>
      <c r="I137" s="245" t="s">
        <v>39</v>
      </c>
      <c r="J137" s="238"/>
      <c r="K137" s="239">
        <f>K138</f>
        <v>0</v>
      </c>
      <c r="L137" s="239">
        <f>L138</f>
        <v>0</v>
      </c>
    </row>
    <row r="138" spans="1:12" s="29" customFormat="1" ht="15" customHeight="1" hidden="1">
      <c r="A138" s="28"/>
      <c r="B138" s="247" t="s">
        <v>195</v>
      </c>
      <c r="C138" s="246">
        <v>871</v>
      </c>
      <c r="D138" s="246" t="s">
        <v>96</v>
      </c>
      <c r="E138" s="246" t="s">
        <v>114</v>
      </c>
      <c r="F138" s="246" t="s">
        <v>96</v>
      </c>
      <c r="G138" s="246" t="s">
        <v>144</v>
      </c>
      <c r="H138" s="246" t="s">
        <v>95</v>
      </c>
      <c r="I138" s="246" t="s">
        <v>39</v>
      </c>
      <c r="J138" s="238" t="s">
        <v>194</v>
      </c>
      <c r="K138" s="244">
        <v>0</v>
      </c>
      <c r="L138" s="244">
        <v>0</v>
      </c>
    </row>
    <row r="139" spans="1:12" s="29" customFormat="1" ht="15.75" customHeight="1">
      <c r="A139" s="28"/>
      <c r="B139" s="263" t="s">
        <v>184</v>
      </c>
      <c r="C139" s="245">
        <v>871</v>
      </c>
      <c r="D139" s="245" t="s">
        <v>96</v>
      </c>
      <c r="E139" s="245" t="s">
        <v>185</v>
      </c>
      <c r="F139" s="245"/>
      <c r="G139" s="245"/>
      <c r="H139" s="245"/>
      <c r="I139" s="245"/>
      <c r="J139" s="238"/>
      <c r="K139" s="239">
        <f>K140</f>
        <v>101.2</v>
      </c>
      <c r="L139" s="239">
        <f>L140</f>
        <v>0</v>
      </c>
    </row>
    <row r="140" spans="1:12" s="29" customFormat="1" ht="34.5" customHeight="1">
      <c r="A140" s="28"/>
      <c r="B140" s="241" t="s">
        <v>192</v>
      </c>
      <c r="C140" s="245">
        <v>871</v>
      </c>
      <c r="D140" s="245" t="s">
        <v>96</v>
      </c>
      <c r="E140" s="245" t="s">
        <v>185</v>
      </c>
      <c r="F140" s="245" t="s">
        <v>96</v>
      </c>
      <c r="G140" s="245"/>
      <c r="H140" s="245"/>
      <c r="I140" s="245"/>
      <c r="J140" s="238"/>
      <c r="K140" s="239">
        <f>K141</f>
        <v>101.2</v>
      </c>
      <c r="L140" s="239">
        <f>L141</f>
        <v>0</v>
      </c>
    </row>
    <row r="141" spans="1:12" s="29" customFormat="1" ht="55.5" customHeight="1">
      <c r="A141" s="28"/>
      <c r="B141" s="241" t="s">
        <v>258</v>
      </c>
      <c r="C141" s="245">
        <v>871</v>
      </c>
      <c r="D141" s="245" t="s">
        <v>96</v>
      </c>
      <c r="E141" s="245" t="s">
        <v>185</v>
      </c>
      <c r="F141" s="245" t="s">
        <v>96</v>
      </c>
      <c r="G141" s="245" t="s">
        <v>150</v>
      </c>
      <c r="H141" s="245" t="s">
        <v>210</v>
      </c>
      <c r="I141" s="245"/>
      <c r="J141" s="238"/>
      <c r="K141" s="239">
        <f>K142+K144</f>
        <v>101.2</v>
      </c>
      <c r="L141" s="239">
        <f>L142+L144</f>
        <v>0</v>
      </c>
    </row>
    <row r="142" spans="1:12" s="29" customFormat="1" ht="69.75" customHeight="1">
      <c r="A142" s="28"/>
      <c r="B142" s="369" t="s">
        <v>4</v>
      </c>
      <c r="C142" s="246">
        <v>871</v>
      </c>
      <c r="D142" s="246" t="s">
        <v>96</v>
      </c>
      <c r="E142" s="246" t="s">
        <v>185</v>
      </c>
      <c r="F142" s="246" t="s">
        <v>96</v>
      </c>
      <c r="G142" s="246" t="s">
        <v>150</v>
      </c>
      <c r="H142" s="246" t="s">
        <v>95</v>
      </c>
      <c r="I142" s="246" t="s">
        <v>281</v>
      </c>
      <c r="J142" s="238"/>
      <c r="K142" s="244">
        <f>K143</f>
        <v>101.2</v>
      </c>
      <c r="L142" s="244">
        <f>L143</f>
        <v>0</v>
      </c>
    </row>
    <row r="143" spans="1:12" s="29" customFormat="1" ht="18" customHeight="1">
      <c r="A143" s="28"/>
      <c r="B143" s="247" t="s">
        <v>195</v>
      </c>
      <c r="C143" s="246">
        <v>871</v>
      </c>
      <c r="D143" s="246" t="s">
        <v>96</v>
      </c>
      <c r="E143" s="246" t="s">
        <v>185</v>
      </c>
      <c r="F143" s="246" t="s">
        <v>96</v>
      </c>
      <c r="G143" s="246" t="s">
        <v>150</v>
      </c>
      <c r="H143" s="246" t="s">
        <v>95</v>
      </c>
      <c r="I143" s="246" t="s">
        <v>281</v>
      </c>
      <c r="J143" s="238" t="s">
        <v>194</v>
      </c>
      <c r="K143" s="244">
        <v>101.2</v>
      </c>
      <c r="L143" s="244">
        <v>0</v>
      </c>
    </row>
    <row r="144" spans="1:12" s="29" customFormat="1" ht="66.75" customHeight="1" hidden="1">
      <c r="A144" s="28"/>
      <c r="B144" s="84" t="s">
        <v>3</v>
      </c>
      <c r="C144" s="23">
        <v>871</v>
      </c>
      <c r="D144" s="23" t="s">
        <v>96</v>
      </c>
      <c r="E144" s="23" t="s">
        <v>185</v>
      </c>
      <c r="F144" s="23" t="s">
        <v>96</v>
      </c>
      <c r="G144" s="23" t="s">
        <v>150</v>
      </c>
      <c r="H144" s="23" t="s">
        <v>95</v>
      </c>
      <c r="I144" s="23" t="s">
        <v>45</v>
      </c>
      <c r="J144" s="72"/>
      <c r="K144" s="24">
        <f>K145</f>
        <v>0</v>
      </c>
      <c r="L144" s="24">
        <f>L145</f>
        <v>0</v>
      </c>
    </row>
    <row r="145" spans="1:12" s="29" customFormat="1" ht="15.75" customHeight="1" hidden="1">
      <c r="A145" s="28"/>
      <c r="B145" s="74" t="s">
        <v>195</v>
      </c>
      <c r="C145" s="8">
        <v>871</v>
      </c>
      <c r="D145" s="8" t="s">
        <v>96</v>
      </c>
      <c r="E145" s="8" t="s">
        <v>185</v>
      </c>
      <c r="F145" s="8" t="s">
        <v>96</v>
      </c>
      <c r="G145" s="8" t="s">
        <v>150</v>
      </c>
      <c r="H145" s="8" t="s">
        <v>95</v>
      </c>
      <c r="I145" s="8" t="s">
        <v>45</v>
      </c>
      <c r="J145" s="75" t="s">
        <v>194</v>
      </c>
      <c r="K145" s="76">
        <v>0</v>
      </c>
      <c r="L145" s="76">
        <v>0</v>
      </c>
    </row>
    <row r="146" spans="1:12" s="29" customFormat="1" ht="18" customHeight="1">
      <c r="A146" s="28"/>
      <c r="B146" s="106" t="s">
        <v>188</v>
      </c>
      <c r="C146" s="107">
        <v>871</v>
      </c>
      <c r="D146" s="107" t="s">
        <v>99</v>
      </c>
      <c r="E146" s="107"/>
      <c r="F146" s="68"/>
      <c r="G146" s="68"/>
      <c r="H146" s="68"/>
      <c r="I146" s="68"/>
      <c r="J146" s="108"/>
      <c r="K146" s="13">
        <f>K147+K167+K163</f>
        <v>3067.3</v>
      </c>
      <c r="L146" s="13">
        <f>L147+L167+L163</f>
        <v>3078.1000000000004</v>
      </c>
    </row>
    <row r="147" spans="1:12" s="29" customFormat="1" ht="18" customHeight="1">
      <c r="A147" s="28"/>
      <c r="B147" s="69" t="s">
        <v>189</v>
      </c>
      <c r="C147" s="70">
        <v>871</v>
      </c>
      <c r="D147" s="70" t="s">
        <v>99</v>
      </c>
      <c r="E147" s="70" t="s">
        <v>114</v>
      </c>
      <c r="F147" s="70"/>
      <c r="G147" s="70"/>
      <c r="H147" s="70"/>
      <c r="I147" s="70"/>
      <c r="J147" s="71"/>
      <c r="K147" s="10">
        <f>K148</f>
        <v>2964.8</v>
      </c>
      <c r="L147" s="10">
        <f>L148</f>
        <v>2975.6000000000004</v>
      </c>
    </row>
    <row r="148" spans="1:12" s="29" customFormat="1" ht="26.25" customHeight="1">
      <c r="A148" s="28"/>
      <c r="B148" s="259" t="s">
        <v>225</v>
      </c>
      <c r="C148" s="245">
        <v>871</v>
      </c>
      <c r="D148" s="245" t="s">
        <v>99</v>
      </c>
      <c r="E148" s="245" t="s">
        <v>114</v>
      </c>
      <c r="F148" s="245" t="s">
        <v>99</v>
      </c>
      <c r="G148" s="245"/>
      <c r="H148" s="245"/>
      <c r="I148" s="245"/>
      <c r="J148" s="238"/>
      <c r="K148" s="239">
        <f>K149+K154</f>
        <v>2964.8</v>
      </c>
      <c r="L148" s="239">
        <f>L149+L154</f>
        <v>2975.6000000000004</v>
      </c>
    </row>
    <row r="149" spans="1:12" s="29" customFormat="1" ht="45" customHeight="1">
      <c r="A149" s="28"/>
      <c r="B149" s="259" t="s">
        <v>259</v>
      </c>
      <c r="C149" s="240">
        <v>871</v>
      </c>
      <c r="D149" s="240" t="s">
        <v>99</v>
      </c>
      <c r="E149" s="240" t="s">
        <v>114</v>
      </c>
      <c r="F149" s="245" t="s">
        <v>99</v>
      </c>
      <c r="G149" s="245" t="s">
        <v>132</v>
      </c>
      <c r="H149" s="245" t="s">
        <v>210</v>
      </c>
      <c r="I149" s="245"/>
      <c r="J149" s="238"/>
      <c r="K149" s="239">
        <f>K150+K152</f>
        <v>1271.3</v>
      </c>
      <c r="L149" s="239">
        <f>L150+L152</f>
        <v>1214.4</v>
      </c>
    </row>
    <row r="150" spans="1:12" s="29" customFormat="1" ht="45.75" customHeight="1">
      <c r="A150" s="28"/>
      <c r="B150" s="369" t="s">
        <v>359</v>
      </c>
      <c r="C150" s="273">
        <v>871</v>
      </c>
      <c r="D150" s="273" t="s">
        <v>99</v>
      </c>
      <c r="E150" s="273" t="s">
        <v>114</v>
      </c>
      <c r="F150" s="246" t="s">
        <v>99</v>
      </c>
      <c r="G150" s="246" t="s">
        <v>132</v>
      </c>
      <c r="H150" s="246" t="s">
        <v>95</v>
      </c>
      <c r="I150" s="246" t="s">
        <v>282</v>
      </c>
      <c r="J150" s="238"/>
      <c r="K150" s="244">
        <f>K151</f>
        <v>471.3</v>
      </c>
      <c r="L150" s="244">
        <f>L151</f>
        <v>414.4</v>
      </c>
    </row>
    <row r="151" spans="1:12" s="29" customFormat="1" ht="17.25" customHeight="1">
      <c r="A151" s="28"/>
      <c r="B151" s="247" t="s">
        <v>195</v>
      </c>
      <c r="C151" s="273">
        <v>871</v>
      </c>
      <c r="D151" s="273" t="s">
        <v>99</v>
      </c>
      <c r="E151" s="273" t="s">
        <v>114</v>
      </c>
      <c r="F151" s="246" t="s">
        <v>99</v>
      </c>
      <c r="G151" s="246" t="s">
        <v>132</v>
      </c>
      <c r="H151" s="246" t="s">
        <v>95</v>
      </c>
      <c r="I151" s="246" t="s">
        <v>282</v>
      </c>
      <c r="J151" s="238" t="s">
        <v>194</v>
      </c>
      <c r="K151" s="244">
        <v>471.3</v>
      </c>
      <c r="L151" s="244">
        <v>414.4</v>
      </c>
    </row>
    <row r="152" spans="1:12" s="29" customFormat="1" ht="16.5" customHeight="1">
      <c r="A152" s="28"/>
      <c r="B152" s="369" t="s">
        <v>360</v>
      </c>
      <c r="C152" s="273">
        <v>871</v>
      </c>
      <c r="D152" s="273" t="s">
        <v>99</v>
      </c>
      <c r="E152" s="273" t="s">
        <v>114</v>
      </c>
      <c r="F152" s="246" t="s">
        <v>99</v>
      </c>
      <c r="G152" s="246" t="s">
        <v>132</v>
      </c>
      <c r="H152" s="246" t="s">
        <v>95</v>
      </c>
      <c r="I152" s="246" t="s">
        <v>349</v>
      </c>
      <c r="J152" s="238"/>
      <c r="K152" s="244">
        <f>K153</f>
        <v>800</v>
      </c>
      <c r="L152" s="244">
        <f>L153</f>
        <v>800</v>
      </c>
    </row>
    <row r="153" spans="1:12" s="29" customFormat="1" ht="15" customHeight="1">
      <c r="A153" s="28"/>
      <c r="B153" s="247" t="s">
        <v>195</v>
      </c>
      <c r="C153" s="273">
        <v>871</v>
      </c>
      <c r="D153" s="273" t="s">
        <v>99</v>
      </c>
      <c r="E153" s="273" t="s">
        <v>114</v>
      </c>
      <c r="F153" s="246" t="s">
        <v>99</v>
      </c>
      <c r="G153" s="246" t="s">
        <v>132</v>
      </c>
      <c r="H153" s="246" t="s">
        <v>95</v>
      </c>
      <c r="I153" s="246" t="s">
        <v>349</v>
      </c>
      <c r="J153" s="238" t="s">
        <v>194</v>
      </c>
      <c r="K153" s="244">
        <v>800</v>
      </c>
      <c r="L153" s="244">
        <v>800</v>
      </c>
    </row>
    <row r="154" spans="1:12" s="29" customFormat="1" ht="45" customHeight="1">
      <c r="A154" s="28"/>
      <c r="B154" s="275" t="s">
        <v>227</v>
      </c>
      <c r="C154" s="302">
        <v>871</v>
      </c>
      <c r="D154" s="268" t="s">
        <v>99</v>
      </c>
      <c r="E154" s="268" t="s">
        <v>114</v>
      </c>
      <c r="F154" s="245" t="s">
        <v>99</v>
      </c>
      <c r="G154" s="245" t="s">
        <v>144</v>
      </c>
      <c r="H154" s="245" t="s">
        <v>210</v>
      </c>
      <c r="I154" s="245"/>
      <c r="J154" s="238"/>
      <c r="K154" s="239">
        <f>K155+K157+K159+K161</f>
        <v>1693.5</v>
      </c>
      <c r="L154" s="239">
        <f>L155+L157+L159+L161</f>
        <v>1761.2</v>
      </c>
    </row>
    <row r="155" spans="1:12" s="29" customFormat="1" ht="63.75" customHeight="1" hidden="1">
      <c r="A155" s="28"/>
      <c r="B155" s="271" t="s">
        <v>228</v>
      </c>
      <c r="C155" s="272">
        <v>871</v>
      </c>
      <c r="D155" s="272" t="s">
        <v>99</v>
      </c>
      <c r="E155" s="272" t="s">
        <v>114</v>
      </c>
      <c r="F155" s="245" t="s">
        <v>99</v>
      </c>
      <c r="G155" s="245"/>
      <c r="H155" s="245" t="s">
        <v>144</v>
      </c>
      <c r="I155" s="245" t="s">
        <v>190</v>
      </c>
      <c r="J155" s="238"/>
      <c r="K155" s="239">
        <f>K156</f>
        <v>0</v>
      </c>
      <c r="L155" s="239">
        <f>L156</f>
        <v>0</v>
      </c>
    </row>
    <row r="156" spans="1:12" s="29" customFormat="1" ht="18" customHeight="1" hidden="1">
      <c r="A156" s="28"/>
      <c r="B156" s="247" t="s">
        <v>195</v>
      </c>
      <c r="C156" s="273">
        <v>871</v>
      </c>
      <c r="D156" s="273" t="s">
        <v>99</v>
      </c>
      <c r="E156" s="273" t="s">
        <v>114</v>
      </c>
      <c r="F156" s="246" t="s">
        <v>99</v>
      </c>
      <c r="G156" s="246"/>
      <c r="H156" s="246" t="s">
        <v>144</v>
      </c>
      <c r="I156" s="246" t="s">
        <v>190</v>
      </c>
      <c r="J156" s="238" t="s">
        <v>194</v>
      </c>
      <c r="K156" s="244"/>
      <c r="L156" s="244"/>
    </row>
    <row r="157" spans="1:12" s="29" customFormat="1" ht="74.25" customHeight="1" hidden="1">
      <c r="A157" s="28"/>
      <c r="B157" s="271" t="s">
        <v>229</v>
      </c>
      <c r="C157" s="272">
        <v>871</v>
      </c>
      <c r="D157" s="272" t="s">
        <v>99</v>
      </c>
      <c r="E157" s="272" t="s">
        <v>114</v>
      </c>
      <c r="F157" s="245" t="s">
        <v>99</v>
      </c>
      <c r="G157" s="245"/>
      <c r="H157" s="245" t="s">
        <v>144</v>
      </c>
      <c r="I157" s="245" t="s">
        <v>191</v>
      </c>
      <c r="J157" s="238"/>
      <c r="K157" s="239">
        <f>K158</f>
        <v>0</v>
      </c>
      <c r="L157" s="239">
        <f>L158</f>
        <v>0</v>
      </c>
    </row>
    <row r="158" spans="1:12" s="29" customFormat="1" ht="18" customHeight="1" hidden="1">
      <c r="A158" s="28"/>
      <c r="B158" s="247" t="s">
        <v>195</v>
      </c>
      <c r="C158" s="273">
        <v>871</v>
      </c>
      <c r="D158" s="273" t="s">
        <v>99</v>
      </c>
      <c r="E158" s="273" t="s">
        <v>114</v>
      </c>
      <c r="F158" s="246" t="s">
        <v>99</v>
      </c>
      <c r="G158" s="246"/>
      <c r="H158" s="246" t="s">
        <v>144</v>
      </c>
      <c r="I158" s="246" t="s">
        <v>191</v>
      </c>
      <c r="J158" s="238" t="s">
        <v>194</v>
      </c>
      <c r="K158" s="244">
        <v>0</v>
      </c>
      <c r="L158" s="244">
        <v>0</v>
      </c>
    </row>
    <row r="159" spans="1:12" s="29" customFormat="1" ht="67.5" customHeight="1">
      <c r="A159" s="28"/>
      <c r="B159" s="369" t="s">
        <v>230</v>
      </c>
      <c r="C159" s="273">
        <v>871</v>
      </c>
      <c r="D159" s="273" t="s">
        <v>99</v>
      </c>
      <c r="E159" s="273" t="s">
        <v>114</v>
      </c>
      <c r="F159" s="246" t="s">
        <v>99</v>
      </c>
      <c r="G159" s="246" t="s">
        <v>144</v>
      </c>
      <c r="H159" s="246" t="s">
        <v>95</v>
      </c>
      <c r="I159" s="246" t="s">
        <v>266</v>
      </c>
      <c r="J159" s="238"/>
      <c r="K159" s="244">
        <f>K160</f>
        <v>1693.5</v>
      </c>
      <c r="L159" s="244">
        <f>L160</f>
        <v>1761.2</v>
      </c>
    </row>
    <row r="160" spans="1:12" s="29" customFormat="1" ht="16.5" customHeight="1">
      <c r="A160" s="28"/>
      <c r="B160" s="247" t="s">
        <v>195</v>
      </c>
      <c r="C160" s="273">
        <v>871</v>
      </c>
      <c r="D160" s="273" t="s">
        <v>99</v>
      </c>
      <c r="E160" s="273" t="s">
        <v>114</v>
      </c>
      <c r="F160" s="246" t="s">
        <v>99</v>
      </c>
      <c r="G160" s="246" t="s">
        <v>144</v>
      </c>
      <c r="H160" s="246" t="s">
        <v>95</v>
      </c>
      <c r="I160" s="246" t="s">
        <v>266</v>
      </c>
      <c r="J160" s="238" t="s">
        <v>194</v>
      </c>
      <c r="K160" s="244">
        <v>1693.5</v>
      </c>
      <c r="L160" s="244">
        <v>1761.2</v>
      </c>
    </row>
    <row r="161" spans="1:12" s="29" customFormat="1" ht="50.25" customHeight="1" hidden="1">
      <c r="A161" s="28"/>
      <c r="B161" s="274" t="s">
        <v>309</v>
      </c>
      <c r="C161" s="272">
        <v>871</v>
      </c>
      <c r="D161" s="272" t="s">
        <v>99</v>
      </c>
      <c r="E161" s="272" t="s">
        <v>114</v>
      </c>
      <c r="F161" s="245" t="s">
        <v>99</v>
      </c>
      <c r="G161" s="245" t="s">
        <v>144</v>
      </c>
      <c r="H161" s="245" t="s">
        <v>97</v>
      </c>
      <c r="I161" s="245" t="s">
        <v>283</v>
      </c>
      <c r="J161" s="238"/>
      <c r="K161" s="239">
        <f>K162</f>
        <v>0</v>
      </c>
      <c r="L161" s="239">
        <f>L162</f>
        <v>0</v>
      </c>
    </row>
    <row r="162" spans="1:12" s="29" customFormat="1" ht="19.5" customHeight="1" hidden="1">
      <c r="A162" s="28"/>
      <c r="B162" s="247" t="s">
        <v>195</v>
      </c>
      <c r="C162" s="273">
        <v>871</v>
      </c>
      <c r="D162" s="273" t="s">
        <v>99</v>
      </c>
      <c r="E162" s="273" t="s">
        <v>114</v>
      </c>
      <c r="F162" s="246" t="s">
        <v>99</v>
      </c>
      <c r="G162" s="246" t="s">
        <v>144</v>
      </c>
      <c r="H162" s="246" t="s">
        <v>97</v>
      </c>
      <c r="I162" s="246" t="s">
        <v>283</v>
      </c>
      <c r="J162" s="238" t="s">
        <v>194</v>
      </c>
      <c r="K162" s="244">
        <v>0</v>
      </c>
      <c r="L162" s="244">
        <v>0</v>
      </c>
    </row>
    <row r="163" spans="1:12" s="29" customFormat="1" ht="16.5" customHeight="1">
      <c r="A163" s="28"/>
      <c r="B163" s="332" t="s">
        <v>318</v>
      </c>
      <c r="C163" s="272">
        <v>871</v>
      </c>
      <c r="D163" s="272" t="s">
        <v>99</v>
      </c>
      <c r="E163" s="272">
        <v>10</v>
      </c>
      <c r="F163" s="245"/>
      <c r="G163" s="245"/>
      <c r="H163" s="245"/>
      <c r="I163" s="245"/>
      <c r="J163" s="250"/>
      <c r="K163" s="239">
        <f aca="true" t="shared" si="9" ref="K163:L165">K164</f>
        <v>102.5</v>
      </c>
      <c r="L163" s="239">
        <f t="shared" si="9"/>
        <v>102.5</v>
      </c>
    </row>
    <row r="164" spans="1:12" s="29" customFormat="1" ht="16.5" customHeight="1">
      <c r="A164" s="28"/>
      <c r="B164" s="247" t="s">
        <v>176</v>
      </c>
      <c r="C164" s="273">
        <v>871</v>
      </c>
      <c r="D164" s="273" t="s">
        <v>99</v>
      </c>
      <c r="E164" s="273">
        <v>10</v>
      </c>
      <c r="F164" s="246" t="s">
        <v>123</v>
      </c>
      <c r="G164" s="246" t="s">
        <v>179</v>
      </c>
      <c r="H164" s="246" t="s">
        <v>123</v>
      </c>
      <c r="I164" s="246"/>
      <c r="J164" s="238"/>
      <c r="K164" s="244">
        <f t="shared" si="9"/>
        <v>102.5</v>
      </c>
      <c r="L164" s="244">
        <f t="shared" si="9"/>
        <v>102.5</v>
      </c>
    </row>
    <row r="165" spans="1:12" s="29" customFormat="1" ht="15" customHeight="1">
      <c r="A165" s="28"/>
      <c r="B165" s="247" t="s">
        <v>271</v>
      </c>
      <c r="C165" s="273">
        <v>871</v>
      </c>
      <c r="D165" s="273" t="s">
        <v>99</v>
      </c>
      <c r="E165" s="273">
        <v>10</v>
      </c>
      <c r="F165" s="246" t="s">
        <v>123</v>
      </c>
      <c r="G165" s="246" t="s">
        <v>179</v>
      </c>
      <c r="H165" s="246" t="s">
        <v>123</v>
      </c>
      <c r="I165" s="246" t="s">
        <v>272</v>
      </c>
      <c r="J165" s="238"/>
      <c r="K165" s="244">
        <f t="shared" si="9"/>
        <v>102.5</v>
      </c>
      <c r="L165" s="244">
        <f t="shared" si="9"/>
        <v>102.5</v>
      </c>
    </row>
    <row r="166" spans="1:12" s="29" customFormat="1" ht="18" customHeight="1">
      <c r="A166" s="28"/>
      <c r="B166" s="247" t="s">
        <v>195</v>
      </c>
      <c r="C166" s="273">
        <v>871</v>
      </c>
      <c r="D166" s="273" t="s">
        <v>99</v>
      </c>
      <c r="E166" s="273">
        <v>10</v>
      </c>
      <c r="F166" s="246" t="s">
        <v>123</v>
      </c>
      <c r="G166" s="246" t="s">
        <v>179</v>
      </c>
      <c r="H166" s="246" t="s">
        <v>123</v>
      </c>
      <c r="I166" s="246" t="s">
        <v>272</v>
      </c>
      <c r="J166" s="238" t="s">
        <v>194</v>
      </c>
      <c r="K166" s="244">
        <v>102.5</v>
      </c>
      <c r="L166" s="244">
        <v>102.5</v>
      </c>
    </row>
    <row r="167" spans="1:12" s="29" customFormat="1" ht="19.5" customHeight="1" hidden="1">
      <c r="A167" s="28"/>
      <c r="B167" s="69" t="s">
        <v>124</v>
      </c>
      <c r="C167" s="70">
        <v>871</v>
      </c>
      <c r="D167" s="70" t="s">
        <v>99</v>
      </c>
      <c r="E167" s="70" t="s">
        <v>125</v>
      </c>
      <c r="F167" s="70"/>
      <c r="G167" s="70"/>
      <c r="H167" s="70"/>
      <c r="I167" s="70"/>
      <c r="J167" s="71"/>
      <c r="K167" s="10">
        <f aca="true" t="shared" si="10" ref="K167:L169">K168</f>
        <v>0</v>
      </c>
      <c r="L167" s="10">
        <f t="shared" si="10"/>
        <v>0</v>
      </c>
    </row>
    <row r="168" spans="1:12" s="29" customFormat="1" ht="28.5" customHeight="1" hidden="1">
      <c r="A168" s="28"/>
      <c r="B168" s="271" t="s">
        <v>284</v>
      </c>
      <c r="C168" s="245">
        <v>871</v>
      </c>
      <c r="D168" s="245" t="s">
        <v>99</v>
      </c>
      <c r="E168" s="245" t="s">
        <v>125</v>
      </c>
      <c r="F168" s="245" t="s">
        <v>125</v>
      </c>
      <c r="G168" s="245"/>
      <c r="H168" s="245"/>
      <c r="I168" s="245"/>
      <c r="J168" s="256"/>
      <c r="K168" s="239">
        <f t="shared" si="10"/>
        <v>0</v>
      </c>
      <c r="L168" s="239">
        <f t="shared" si="10"/>
        <v>0</v>
      </c>
    </row>
    <row r="169" spans="1:12" s="29" customFormat="1" ht="24.75" customHeight="1" hidden="1">
      <c r="A169" s="28"/>
      <c r="B169" s="276" t="s">
        <v>285</v>
      </c>
      <c r="C169" s="245">
        <v>871</v>
      </c>
      <c r="D169" s="246" t="s">
        <v>99</v>
      </c>
      <c r="E169" s="246" t="s">
        <v>125</v>
      </c>
      <c r="F169" s="246" t="s">
        <v>125</v>
      </c>
      <c r="G169" s="246" t="s">
        <v>132</v>
      </c>
      <c r="H169" s="246" t="s">
        <v>97</v>
      </c>
      <c r="I169" s="246"/>
      <c r="J169" s="256"/>
      <c r="K169" s="244">
        <f t="shared" si="10"/>
        <v>0</v>
      </c>
      <c r="L169" s="244">
        <f t="shared" si="10"/>
        <v>0</v>
      </c>
    </row>
    <row r="170" spans="1:12" s="29" customFormat="1" ht="23.25" customHeight="1" hidden="1">
      <c r="A170" s="28"/>
      <c r="B170" s="261" t="s">
        <v>195</v>
      </c>
      <c r="C170" s="246">
        <v>871</v>
      </c>
      <c r="D170" s="246" t="s">
        <v>99</v>
      </c>
      <c r="E170" s="246" t="s">
        <v>125</v>
      </c>
      <c r="F170" s="246" t="s">
        <v>125</v>
      </c>
      <c r="G170" s="246" t="s">
        <v>132</v>
      </c>
      <c r="H170" s="246" t="s">
        <v>97</v>
      </c>
      <c r="I170" s="246" t="s">
        <v>286</v>
      </c>
      <c r="J170" s="256" t="s">
        <v>194</v>
      </c>
      <c r="K170" s="244">
        <v>0</v>
      </c>
      <c r="L170" s="244">
        <v>0</v>
      </c>
    </row>
    <row r="171" spans="1:12" s="29" customFormat="1" ht="19.5" customHeight="1">
      <c r="A171" s="28"/>
      <c r="B171" s="97" t="s">
        <v>231</v>
      </c>
      <c r="C171" s="98">
        <v>871</v>
      </c>
      <c r="D171" s="98" t="s">
        <v>100</v>
      </c>
      <c r="E171" s="98"/>
      <c r="F171" s="68"/>
      <c r="G171" s="68"/>
      <c r="H171" s="68"/>
      <c r="I171" s="13"/>
      <c r="J171" s="109"/>
      <c r="K171" s="13">
        <f>K172+K189+K194+K219</f>
        <v>10759.6</v>
      </c>
      <c r="L171" s="13">
        <f>L172+L189+L194+L219</f>
        <v>9122.4</v>
      </c>
    </row>
    <row r="172" spans="1:12" s="29" customFormat="1" ht="15" customHeight="1">
      <c r="A172" s="28"/>
      <c r="B172" s="69" t="s">
        <v>101</v>
      </c>
      <c r="C172" s="70">
        <v>871</v>
      </c>
      <c r="D172" s="70" t="s">
        <v>100</v>
      </c>
      <c r="E172" s="70" t="s">
        <v>95</v>
      </c>
      <c r="F172" s="70"/>
      <c r="G172" s="70"/>
      <c r="H172" s="70"/>
      <c r="I172" s="10"/>
      <c r="J172" s="110"/>
      <c r="K172" s="10">
        <f>K173+K185</f>
        <v>0</v>
      </c>
      <c r="L172" s="10">
        <f>L173+L185</f>
        <v>0</v>
      </c>
    </row>
    <row r="173" spans="1:12" s="29" customFormat="1" ht="27" customHeight="1">
      <c r="A173" s="28"/>
      <c r="B173" s="241" t="s">
        <v>233</v>
      </c>
      <c r="C173" s="237">
        <v>871</v>
      </c>
      <c r="D173" s="237" t="s">
        <v>100</v>
      </c>
      <c r="E173" s="237" t="s">
        <v>95</v>
      </c>
      <c r="F173" s="245" t="s">
        <v>100</v>
      </c>
      <c r="G173" s="245"/>
      <c r="H173" s="245"/>
      <c r="I173" s="245"/>
      <c r="J173" s="238"/>
      <c r="K173" s="239">
        <f>K174+K177+K180</f>
        <v>0</v>
      </c>
      <c r="L173" s="239">
        <f>L174+L177+L180</f>
        <v>0</v>
      </c>
    </row>
    <row r="174" spans="1:12" s="29" customFormat="1" ht="54" customHeight="1">
      <c r="A174" s="28"/>
      <c r="B174" s="241" t="s">
        <v>242</v>
      </c>
      <c r="C174" s="237">
        <v>871</v>
      </c>
      <c r="D174" s="237" t="s">
        <v>100</v>
      </c>
      <c r="E174" s="237" t="s">
        <v>95</v>
      </c>
      <c r="F174" s="245" t="s">
        <v>100</v>
      </c>
      <c r="G174" s="245"/>
      <c r="H174" s="245" t="s">
        <v>132</v>
      </c>
      <c r="I174" s="245" t="s">
        <v>148</v>
      </c>
      <c r="J174" s="238"/>
      <c r="K174" s="239">
        <f>K175</f>
        <v>0</v>
      </c>
      <c r="L174" s="239">
        <f>L175</f>
        <v>0</v>
      </c>
    </row>
    <row r="175" spans="1:12" s="29" customFormat="1" ht="57.75" customHeight="1">
      <c r="A175" s="28"/>
      <c r="B175" s="241" t="s">
        <v>243</v>
      </c>
      <c r="C175" s="237">
        <v>871</v>
      </c>
      <c r="D175" s="237" t="s">
        <v>100</v>
      </c>
      <c r="E175" s="237" t="s">
        <v>95</v>
      </c>
      <c r="F175" s="245" t="s">
        <v>100</v>
      </c>
      <c r="G175" s="245"/>
      <c r="H175" s="245" t="s">
        <v>132</v>
      </c>
      <c r="I175" s="245" t="s">
        <v>232</v>
      </c>
      <c r="J175" s="238"/>
      <c r="K175" s="239">
        <f>K176</f>
        <v>0</v>
      </c>
      <c r="L175" s="239">
        <f>L176</f>
        <v>0</v>
      </c>
    </row>
    <row r="176" spans="1:12" s="29" customFormat="1" ht="15" customHeight="1">
      <c r="A176" s="28"/>
      <c r="B176" s="247" t="s">
        <v>195</v>
      </c>
      <c r="C176" s="277">
        <v>871</v>
      </c>
      <c r="D176" s="277" t="s">
        <v>100</v>
      </c>
      <c r="E176" s="277" t="s">
        <v>95</v>
      </c>
      <c r="F176" s="246" t="s">
        <v>100</v>
      </c>
      <c r="G176" s="246"/>
      <c r="H176" s="246" t="s">
        <v>132</v>
      </c>
      <c r="I176" s="246" t="s">
        <v>232</v>
      </c>
      <c r="J176" s="238" t="s">
        <v>194</v>
      </c>
      <c r="K176" s="244">
        <v>0</v>
      </c>
      <c r="L176" s="244">
        <v>0</v>
      </c>
    </row>
    <row r="177" spans="1:12" s="29" customFormat="1" ht="46.5" customHeight="1">
      <c r="A177" s="28"/>
      <c r="B177" s="241" t="s">
        <v>244</v>
      </c>
      <c r="C177" s="237">
        <v>871</v>
      </c>
      <c r="D177" s="237" t="s">
        <v>100</v>
      </c>
      <c r="E177" s="237" t="s">
        <v>95</v>
      </c>
      <c r="F177" s="245" t="s">
        <v>100</v>
      </c>
      <c r="G177" s="245" t="s">
        <v>144</v>
      </c>
      <c r="H177" s="245" t="s">
        <v>210</v>
      </c>
      <c r="I177" s="245"/>
      <c r="J177" s="238"/>
      <c r="K177" s="239">
        <f>K178</f>
        <v>0</v>
      </c>
      <c r="L177" s="239">
        <f>L178</f>
        <v>0</v>
      </c>
    </row>
    <row r="178" spans="1:12" s="29" customFormat="1" ht="56.25" customHeight="1">
      <c r="A178" s="28"/>
      <c r="B178" s="257" t="s">
        <v>245</v>
      </c>
      <c r="C178" s="277">
        <v>871</v>
      </c>
      <c r="D178" s="277" t="s">
        <v>100</v>
      </c>
      <c r="E178" s="277" t="s">
        <v>95</v>
      </c>
      <c r="F178" s="246" t="s">
        <v>100</v>
      </c>
      <c r="G178" s="246" t="s">
        <v>144</v>
      </c>
      <c r="H178" s="246" t="s">
        <v>95</v>
      </c>
      <c r="I178" s="246" t="s">
        <v>289</v>
      </c>
      <c r="J178" s="238"/>
      <c r="K178" s="244">
        <f>K179</f>
        <v>0</v>
      </c>
      <c r="L178" s="244">
        <f>L179</f>
        <v>0</v>
      </c>
    </row>
    <row r="179" spans="1:12" s="29" customFormat="1" ht="14.25" customHeight="1">
      <c r="A179" s="28"/>
      <c r="B179" s="247" t="s">
        <v>195</v>
      </c>
      <c r="C179" s="277">
        <v>871</v>
      </c>
      <c r="D179" s="277" t="s">
        <v>100</v>
      </c>
      <c r="E179" s="277" t="s">
        <v>95</v>
      </c>
      <c r="F179" s="246" t="s">
        <v>100</v>
      </c>
      <c r="G179" s="246" t="s">
        <v>144</v>
      </c>
      <c r="H179" s="246" t="s">
        <v>95</v>
      </c>
      <c r="I179" s="246" t="s">
        <v>289</v>
      </c>
      <c r="J179" s="238" t="s">
        <v>194</v>
      </c>
      <c r="K179" s="244">
        <v>0</v>
      </c>
      <c r="L179" s="244">
        <v>0</v>
      </c>
    </row>
    <row r="180" spans="1:12" s="29" customFormat="1" ht="46.5" customHeight="1">
      <c r="A180" s="28"/>
      <c r="B180" s="89" t="s">
        <v>234</v>
      </c>
      <c r="C180" s="82">
        <v>871</v>
      </c>
      <c r="D180" s="82" t="s">
        <v>100</v>
      </c>
      <c r="E180" s="82" t="s">
        <v>95</v>
      </c>
      <c r="F180" s="17" t="s">
        <v>100</v>
      </c>
      <c r="G180" s="17"/>
      <c r="H180" s="17" t="s">
        <v>150</v>
      </c>
      <c r="I180" s="17"/>
      <c r="J180" s="83"/>
      <c r="K180" s="18">
        <f>K181+K183</f>
        <v>0</v>
      </c>
      <c r="L180" s="18">
        <f>L181+L183</f>
        <v>0</v>
      </c>
    </row>
    <row r="181" spans="1:12" s="29" customFormat="1" ht="58.5" customHeight="1">
      <c r="A181" s="28"/>
      <c r="B181" s="84" t="s">
        <v>235</v>
      </c>
      <c r="C181" s="85">
        <v>871</v>
      </c>
      <c r="D181" s="85" t="s">
        <v>100</v>
      </c>
      <c r="E181" s="85" t="s">
        <v>95</v>
      </c>
      <c r="F181" s="23" t="s">
        <v>100</v>
      </c>
      <c r="G181" s="23"/>
      <c r="H181" s="23" t="s">
        <v>150</v>
      </c>
      <c r="I181" s="23" t="s">
        <v>232</v>
      </c>
      <c r="J181" s="72"/>
      <c r="K181" s="24">
        <f>K182</f>
        <v>0</v>
      </c>
      <c r="L181" s="24">
        <f>L182</f>
        <v>0</v>
      </c>
    </row>
    <row r="182" spans="1:12" s="29" customFormat="1" ht="15" customHeight="1">
      <c r="A182" s="28"/>
      <c r="B182" s="74" t="s">
        <v>195</v>
      </c>
      <c r="C182" s="30">
        <v>871</v>
      </c>
      <c r="D182" s="30" t="s">
        <v>100</v>
      </c>
      <c r="E182" s="30" t="s">
        <v>95</v>
      </c>
      <c r="F182" s="8" t="s">
        <v>100</v>
      </c>
      <c r="G182" s="8"/>
      <c r="H182" s="8" t="s">
        <v>150</v>
      </c>
      <c r="I182" s="8" t="s">
        <v>232</v>
      </c>
      <c r="J182" s="47" t="s">
        <v>194</v>
      </c>
      <c r="K182" s="111"/>
      <c r="L182" s="111"/>
    </row>
    <row r="183" spans="1:12" s="29" customFormat="1" ht="57" customHeight="1">
      <c r="A183" s="28"/>
      <c r="B183" s="84" t="s">
        <v>216</v>
      </c>
      <c r="C183" s="85">
        <v>871</v>
      </c>
      <c r="D183" s="85" t="s">
        <v>100</v>
      </c>
      <c r="E183" s="85" t="s">
        <v>95</v>
      </c>
      <c r="F183" s="23" t="s">
        <v>100</v>
      </c>
      <c r="G183" s="23"/>
      <c r="H183" s="23" t="s">
        <v>150</v>
      </c>
      <c r="I183" s="23" t="s">
        <v>215</v>
      </c>
      <c r="J183" s="72"/>
      <c r="K183" s="24">
        <f>K184</f>
        <v>0</v>
      </c>
      <c r="L183" s="24">
        <f>L184</f>
        <v>0</v>
      </c>
    </row>
    <row r="184" spans="1:12" s="29" customFormat="1" ht="15.75" customHeight="1">
      <c r="A184" s="28"/>
      <c r="B184" s="74" t="s">
        <v>195</v>
      </c>
      <c r="C184" s="30">
        <v>871</v>
      </c>
      <c r="D184" s="30" t="s">
        <v>100</v>
      </c>
      <c r="E184" s="30" t="s">
        <v>95</v>
      </c>
      <c r="F184" s="8" t="s">
        <v>100</v>
      </c>
      <c r="G184" s="8"/>
      <c r="H184" s="8" t="s">
        <v>150</v>
      </c>
      <c r="I184" s="8" t="s">
        <v>215</v>
      </c>
      <c r="J184" s="47" t="s">
        <v>121</v>
      </c>
      <c r="K184" s="9">
        <v>0</v>
      </c>
      <c r="L184" s="9">
        <v>0</v>
      </c>
    </row>
    <row r="185" spans="1:12" s="29" customFormat="1" ht="34.5" customHeight="1">
      <c r="A185" s="28"/>
      <c r="B185" s="78" t="s">
        <v>256</v>
      </c>
      <c r="C185" s="79">
        <v>871</v>
      </c>
      <c r="D185" s="79" t="s">
        <v>100</v>
      </c>
      <c r="E185" s="79" t="s">
        <v>95</v>
      </c>
      <c r="F185" s="5" t="s">
        <v>95</v>
      </c>
      <c r="G185" s="5"/>
      <c r="H185" s="5"/>
      <c r="I185" s="5"/>
      <c r="J185" s="80"/>
      <c r="K185" s="11">
        <f aca="true" t="shared" si="11" ref="K185:L187">K186</f>
        <v>0</v>
      </c>
      <c r="L185" s="11">
        <f t="shared" si="11"/>
        <v>0</v>
      </c>
    </row>
    <row r="186" spans="1:12" s="29" customFormat="1" ht="44.25" customHeight="1">
      <c r="A186" s="28"/>
      <c r="B186" s="81" t="s">
        <v>257</v>
      </c>
      <c r="C186" s="82">
        <v>871</v>
      </c>
      <c r="D186" s="82" t="s">
        <v>100</v>
      </c>
      <c r="E186" s="82" t="s">
        <v>95</v>
      </c>
      <c r="F186" s="17" t="s">
        <v>95</v>
      </c>
      <c r="G186" s="17"/>
      <c r="H186" s="17" t="s">
        <v>144</v>
      </c>
      <c r="I186" s="17"/>
      <c r="J186" s="83"/>
      <c r="K186" s="18">
        <f t="shared" si="11"/>
        <v>0</v>
      </c>
      <c r="L186" s="18">
        <f t="shared" si="11"/>
        <v>0</v>
      </c>
    </row>
    <row r="187" spans="1:12" s="29" customFormat="1" ht="56.25" customHeight="1">
      <c r="A187" s="28"/>
      <c r="B187" s="86" t="s">
        <v>8</v>
      </c>
      <c r="C187" s="85">
        <v>871</v>
      </c>
      <c r="D187" s="85" t="s">
        <v>100</v>
      </c>
      <c r="E187" s="85" t="s">
        <v>95</v>
      </c>
      <c r="F187" s="23" t="s">
        <v>95</v>
      </c>
      <c r="G187" s="23"/>
      <c r="H187" s="23" t="s">
        <v>144</v>
      </c>
      <c r="I187" s="23" t="s">
        <v>162</v>
      </c>
      <c r="J187" s="72"/>
      <c r="K187" s="24">
        <f t="shared" si="11"/>
        <v>0</v>
      </c>
      <c r="L187" s="24">
        <f t="shared" si="11"/>
        <v>0</v>
      </c>
    </row>
    <row r="188" spans="1:12" s="29" customFormat="1" ht="15" customHeight="1">
      <c r="A188" s="28"/>
      <c r="B188" s="74" t="s">
        <v>195</v>
      </c>
      <c r="C188" s="30">
        <v>871</v>
      </c>
      <c r="D188" s="30" t="s">
        <v>100</v>
      </c>
      <c r="E188" s="8" t="s">
        <v>95</v>
      </c>
      <c r="F188" s="8" t="s">
        <v>95</v>
      </c>
      <c r="G188" s="8"/>
      <c r="H188" s="8" t="s">
        <v>144</v>
      </c>
      <c r="I188" s="30" t="s">
        <v>162</v>
      </c>
      <c r="J188" s="112">
        <v>240</v>
      </c>
      <c r="K188" s="76">
        <v>0</v>
      </c>
      <c r="L188" s="76">
        <v>0</v>
      </c>
    </row>
    <row r="189" spans="1:12" s="29" customFormat="1" ht="17.25" customHeight="1">
      <c r="A189" s="28"/>
      <c r="B189" s="69" t="s">
        <v>93</v>
      </c>
      <c r="C189" s="70">
        <v>871</v>
      </c>
      <c r="D189" s="70" t="s">
        <v>100</v>
      </c>
      <c r="E189" s="70" t="s">
        <v>97</v>
      </c>
      <c r="F189" s="70"/>
      <c r="G189" s="70"/>
      <c r="H189" s="70"/>
      <c r="I189" s="70"/>
      <c r="J189" s="44"/>
      <c r="K189" s="10">
        <f>K190</f>
        <v>1504.8</v>
      </c>
      <c r="L189" s="10">
        <f>L190</f>
        <v>175</v>
      </c>
    </row>
    <row r="190" spans="1:12" s="29" customFormat="1" ht="18" customHeight="1">
      <c r="A190" s="28"/>
      <c r="B190" s="236" t="s">
        <v>176</v>
      </c>
      <c r="C190" s="237">
        <v>871</v>
      </c>
      <c r="D190" s="237" t="s">
        <v>100</v>
      </c>
      <c r="E190" s="237" t="s">
        <v>97</v>
      </c>
      <c r="F190" s="245" t="s">
        <v>123</v>
      </c>
      <c r="G190" s="245"/>
      <c r="H190" s="245"/>
      <c r="I190" s="245"/>
      <c r="J190" s="250"/>
      <c r="K190" s="239">
        <f aca="true" t="shared" si="12" ref="K190:L192">K191</f>
        <v>1504.8</v>
      </c>
      <c r="L190" s="239">
        <f t="shared" si="12"/>
        <v>175</v>
      </c>
    </row>
    <row r="191" spans="1:12" s="29" customFormat="1" ht="19.5" customHeight="1">
      <c r="A191" s="28"/>
      <c r="B191" s="261" t="s">
        <v>363</v>
      </c>
      <c r="C191" s="237">
        <v>871</v>
      </c>
      <c r="D191" s="237" t="s">
        <v>100</v>
      </c>
      <c r="E191" s="237" t="s">
        <v>97</v>
      </c>
      <c r="F191" s="246" t="s">
        <v>123</v>
      </c>
      <c r="G191" s="246" t="s">
        <v>179</v>
      </c>
      <c r="H191" s="246" t="s">
        <v>210</v>
      </c>
      <c r="I191" s="246"/>
      <c r="J191" s="238"/>
      <c r="K191" s="244">
        <f t="shared" si="12"/>
        <v>1504.8</v>
      </c>
      <c r="L191" s="244">
        <f t="shared" si="12"/>
        <v>175</v>
      </c>
    </row>
    <row r="192" spans="1:12" s="29" customFormat="1" ht="26.25" customHeight="1">
      <c r="A192" s="28"/>
      <c r="B192" s="261" t="s">
        <v>364</v>
      </c>
      <c r="C192" s="237">
        <v>871</v>
      </c>
      <c r="D192" s="237" t="s">
        <v>100</v>
      </c>
      <c r="E192" s="237" t="s">
        <v>97</v>
      </c>
      <c r="F192" s="246" t="s">
        <v>123</v>
      </c>
      <c r="G192" s="246" t="s">
        <v>179</v>
      </c>
      <c r="H192" s="246" t="s">
        <v>210</v>
      </c>
      <c r="I192" s="246" t="s">
        <v>320</v>
      </c>
      <c r="J192" s="238"/>
      <c r="K192" s="244">
        <f t="shared" si="12"/>
        <v>1504.8</v>
      </c>
      <c r="L192" s="244">
        <f t="shared" si="12"/>
        <v>175</v>
      </c>
    </row>
    <row r="193" spans="1:12" s="29" customFormat="1" ht="16.5" customHeight="1">
      <c r="A193" s="28"/>
      <c r="B193" s="247" t="s">
        <v>365</v>
      </c>
      <c r="C193" s="30">
        <v>871</v>
      </c>
      <c r="D193" s="30" t="s">
        <v>100</v>
      </c>
      <c r="E193" s="8" t="s">
        <v>97</v>
      </c>
      <c r="F193" s="246" t="s">
        <v>123</v>
      </c>
      <c r="G193" s="246" t="s">
        <v>179</v>
      </c>
      <c r="H193" s="246" t="s">
        <v>210</v>
      </c>
      <c r="I193" s="277">
        <v>29380</v>
      </c>
      <c r="J193" s="238" t="s">
        <v>366</v>
      </c>
      <c r="K193" s="244">
        <v>1504.8</v>
      </c>
      <c r="L193" s="244">
        <v>175</v>
      </c>
    </row>
    <row r="194" spans="1:12" s="29" customFormat="1" ht="18" customHeight="1">
      <c r="A194" s="28"/>
      <c r="B194" s="69" t="s">
        <v>94</v>
      </c>
      <c r="C194" s="70">
        <v>871</v>
      </c>
      <c r="D194" s="70" t="s">
        <v>100</v>
      </c>
      <c r="E194" s="70" t="s">
        <v>96</v>
      </c>
      <c r="F194" s="70"/>
      <c r="G194" s="70"/>
      <c r="H194" s="70"/>
      <c r="I194" s="70"/>
      <c r="J194" s="94"/>
      <c r="K194" s="10">
        <f>K195+K214</f>
        <v>2309</v>
      </c>
      <c r="L194" s="10">
        <f>L195+L214</f>
        <v>1730.1</v>
      </c>
    </row>
    <row r="195" spans="1:12" s="29" customFormat="1" ht="27" customHeight="1">
      <c r="A195" s="28"/>
      <c r="B195" s="304" t="s">
        <v>75</v>
      </c>
      <c r="C195" s="303">
        <v>871</v>
      </c>
      <c r="D195" s="303" t="s">
        <v>100</v>
      </c>
      <c r="E195" s="303" t="s">
        <v>96</v>
      </c>
      <c r="F195" s="286" t="s">
        <v>117</v>
      </c>
      <c r="G195" s="286"/>
      <c r="H195" s="286"/>
      <c r="I195" s="286"/>
      <c r="J195" s="295"/>
      <c r="K195" s="288">
        <f>K196+K201+K208+K211</f>
        <v>2309</v>
      </c>
      <c r="L195" s="288">
        <f>L196+L201+L208+L211</f>
        <v>1730.1</v>
      </c>
    </row>
    <row r="196" spans="1:12" s="29" customFormat="1" ht="38.25" customHeight="1">
      <c r="A196" s="28"/>
      <c r="B196" s="279" t="s">
        <v>76</v>
      </c>
      <c r="C196" s="237">
        <v>871</v>
      </c>
      <c r="D196" s="237" t="s">
        <v>100</v>
      </c>
      <c r="E196" s="237" t="s">
        <v>96</v>
      </c>
      <c r="F196" s="245" t="s">
        <v>117</v>
      </c>
      <c r="G196" s="245" t="s">
        <v>132</v>
      </c>
      <c r="H196" s="245" t="s">
        <v>210</v>
      </c>
      <c r="I196" s="245"/>
      <c r="J196" s="250"/>
      <c r="K196" s="239">
        <f>K197+K199</f>
        <v>1974.6</v>
      </c>
      <c r="L196" s="239">
        <f>L197+L199</f>
        <v>1586.3</v>
      </c>
    </row>
    <row r="197" spans="1:12" s="29" customFormat="1" ht="48" customHeight="1">
      <c r="A197" s="28"/>
      <c r="B197" s="300" t="s">
        <v>246</v>
      </c>
      <c r="C197" s="277">
        <v>871</v>
      </c>
      <c r="D197" s="277" t="s">
        <v>100</v>
      </c>
      <c r="E197" s="277" t="s">
        <v>96</v>
      </c>
      <c r="F197" s="246" t="s">
        <v>117</v>
      </c>
      <c r="G197" s="246" t="s">
        <v>132</v>
      </c>
      <c r="H197" s="246" t="s">
        <v>95</v>
      </c>
      <c r="I197" s="246" t="s">
        <v>49</v>
      </c>
      <c r="J197" s="238"/>
      <c r="K197" s="244">
        <f>K198</f>
        <v>1824.6</v>
      </c>
      <c r="L197" s="244">
        <f>L198</f>
        <v>1486.3</v>
      </c>
    </row>
    <row r="198" spans="1:12" s="29" customFormat="1" ht="15" customHeight="1">
      <c r="A198" s="28"/>
      <c r="B198" s="247" t="s">
        <v>195</v>
      </c>
      <c r="C198" s="281">
        <v>871</v>
      </c>
      <c r="D198" s="281" t="s">
        <v>100</v>
      </c>
      <c r="E198" s="281" t="s">
        <v>96</v>
      </c>
      <c r="F198" s="246" t="s">
        <v>117</v>
      </c>
      <c r="G198" s="246" t="s">
        <v>132</v>
      </c>
      <c r="H198" s="246" t="s">
        <v>95</v>
      </c>
      <c r="I198" s="246" t="s">
        <v>49</v>
      </c>
      <c r="J198" s="262">
        <v>240</v>
      </c>
      <c r="K198" s="244">
        <v>1824.6</v>
      </c>
      <c r="L198" s="244">
        <v>1486.3</v>
      </c>
    </row>
    <row r="199" spans="1:12" s="29" customFormat="1" ht="51" customHeight="1">
      <c r="A199" s="28"/>
      <c r="B199" s="279" t="s">
        <v>78</v>
      </c>
      <c r="C199" s="237">
        <v>871</v>
      </c>
      <c r="D199" s="237" t="s">
        <v>100</v>
      </c>
      <c r="E199" s="237" t="s">
        <v>96</v>
      </c>
      <c r="F199" s="245" t="s">
        <v>117</v>
      </c>
      <c r="G199" s="245" t="s">
        <v>132</v>
      </c>
      <c r="H199" s="245" t="s">
        <v>97</v>
      </c>
      <c r="I199" s="245" t="s">
        <v>50</v>
      </c>
      <c r="J199" s="250"/>
      <c r="K199" s="239">
        <f>K200</f>
        <v>150</v>
      </c>
      <c r="L199" s="239">
        <f>L200</f>
        <v>100</v>
      </c>
    </row>
    <row r="200" spans="1:12" s="29" customFormat="1" ht="15" customHeight="1">
      <c r="A200" s="28"/>
      <c r="B200" s="247" t="s">
        <v>195</v>
      </c>
      <c r="C200" s="281">
        <v>871</v>
      </c>
      <c r="D200" s="281" t="s">
        <v>100</v>
      </c>
      <c r="E200" s="281" t="s">
        <v>96</v>
      </c>
      <c r="F200" s="246" t="s">
        <v>117</v>
      </c>
      <c r="G200" s="246" t="s">
        <v>132</v>
      </c>
      <c r="H200" s="246" t="s">
        <v>97</v>
      </c>
      <c r="I200" s="246" t="s">
        <v>50</v>
      </c>
      <c r="J200" s="262">
        <v>240</v>
      </c>
      <c r="K200" s="244">
        <v>150</v>
      </c>
      <c r="L200" s="244">
        <v>100</v>
      </c>
    </row>
    <row r="201" spans="1:12" s="29" customFormat="1" ht="51" customHeight="1">
      <c r="A201" s="28"/>
      <c r="B201" s="279" t="s">
        <v>10</v>
      </c>
      <c r="C201" s="237">
        <v>871</v>
      </c>
      <c r="D201" s="237" t="s">
        <v>100</v>
      </c>
      <c r="E201" s="237" t="s">
        <v>96</v>
      </c>
      <c r="F201" s="245" t="s">
        <v>117</v>
      </c>
      <c r="G201" s="245" t="s">
        <v>144</v>
      </c>
      <c r="H201" s="245" t="s">
        <v>210</v>
      </c>
      <c r="I201" s="245"/>
      <c r="J201" s="250"/>
      <c r="K201" s="239">
        <f>K202+K204+K206</f>
        <v>100</v>
      </c>
      <c r="L201" s="239">
        <f>L202+L204+L206</f>
        <v>0</v>
      </c>
    </row>
    <row r="202" spans="1:12" s="29" customFormat="1" ht="51" customHeight="1">
      <c r="A202" s="28"/>
      <c r="B202" s="279" t="s">
        <v>260</v>
      </c>
      <c r="C202" s="237">
        <v>871</v>
      </c>
      <c r="D202" s="237" t="s">
        <v>100</v>
      </c>
      <c r="E202" s="237" t="s">
        <v>96</v>
      </c>
      <c r="F202" s="245" t="s">
        <v>117</v>
      </c>
      <c r="G202" s="245" t="s">
        <v>144</v>
      </c>
      <c r="H202" s="245" t="s">
        <v>95</v>
      </c>
      <c r="I202" s="245" t="s">
        <v>53</v>
      </c>
      <c r="J202" s="250"/>
      <c r="K202" s="239">
        <f>K203</f>
        <v>100</v>
      </c>
      <c r="L202" s="239">
        <f>L203</f>
        <v>0</v>
      </c>
    </row>
    <row r="203" spans="1:12" s="29" customFormat="1" ht="15" customHeight="1">
      <c r="A203" s="28"/>
      <c r="B203" s="247" t="s">
        <v>195</v>
      </c>
      <c r="C203" s="281">
        <v>871</v>
      </c>
      <c r="D203" s="281" t="s">
        <v>100</v>
      </c>
      <c r="E203" s="281" t="s">
        <v>96</v>
      </c>
      <c r="F203" s="246" t="s">
        <v>117</v>
      </c>
      <c r="G203" s="246" t="s">
        <v>144</v>
      </c>
      <c r="H203" s="246" t="s">
        <v>95</v>
      </c>
      <c r="I203" s="246" t="s">
        <v>53</v>
      </c>
      <c r="J203" s="262">
        <v>240</v>
      </c>
      <c r="K203" s="244">
        <v>100</v>
      </c>
      <c r="L203" s="244">
        <v>0</v>
      </c>
    </row>
    <row r="204" spans="1:12" s="29" customFormat="1" ht="51" customHeight="1">
      <c r="A204" s="28"/>
      <c r="B204" s="279" t="s">
        <v>310</v>
      </c>
      <c r="C204" s="237">
        <v>871</v>
      </c>
      <c r="D204" s="237" t="s">
        <v>100</v>
      </c>
      <c r="E204" s="237" t="s">
        <v>96</v>
      </c>
      <c r="F204" s="245" t="s">
        <v>117</v>
      </c>
      <c r="G204" s="245" t="s">
        <v>144</v>
      </c>
      <c r="H204" s="245" t="s">
        <v>97</v>
      </c>
      <c r="I204" s="245" t="s">
        <v>293</v>
      </c>
      <c r="J204" s="250"/>
      <c r="K204" s="239">
        <f>K205</f>
        <v>0</v>
      </c>
      <c r="L204" s="239">
        <f>L205</f>
        <v>0</v>
      </c>
    </row>
    <row r="205" spans="1:12" s="29" customFormat="1" ht="13.5" customHeight="1">
      <c r="A205" s="28"/>
      <c r="B205" s="247" t="s">
        <v>195</v>
      </c>
      <c r="C205" s="281">
        <v>871</v>
      </c>
      <c r="D205" s="281" t="s">
        <v>100</v>
      </c>
      <c r="E205" s="281" t="s">
        <v>96</v>
      </c>
      <c r="F205" s="246" t="s">
        <v>117</v>
      </c>
      <c r="G205" s="246" t="s">
        <v>144</v>
      </c>
      <c r="H205" s="246" t="s">
        <v>97</v>
      </c>
      <c r="I205" s="246" t="s">
        <v>293</v>
      </c>
      <c r="J205" s="262">
        <v>240</v>
      </c>
      <c r="K205" s="244">
        <v>0</v>
      </c>
      <c r="L205" s="244">
        <v>0</v>
      </c>
    </row>
    <row r="206" spans="1:12" s="29" customFormat="1" ht="72" customHeight="1">
      <c r="A206" s="28"/>
      <c r="B206" s="282" t="s">
        <v>5</v>
      </c>
      <c r="C206" s="237">
        <v>871</v>
      </c>
      <c r="D206" s="237" t="s">
        <v>100</v>
      </c>
      <c r="E206" s="237" t="s">
        <v>96</v>
      </c>
      <c r="F206" s="245" t="s">
        <v>117</v>
      </c>
      <c r="G206" s="245"/>
      <c r="H206" s="245" t="s">
        <v>144</v>
      </c>
      <c r="I206" s="245" t="s">
        <v>217</v>
      </c>
      <c r="J206" s="250"/>
      <c r="K206" s="239">
        <f>K207</f>
        <v>0</v>
      </c>
      <c r="L206" s="239">
        <f>L207</f>
        <v>0</v>
      </c>
    </row>
    <row r="207" spans="1:12" s="29" customFormat="1" ht="16.5" customHeight="1">
      <c r="A207" s="28"/>
      <c r="B207" s="247" t="s">
        <v>195</v>
      </c>
      <c r="C207" s="281">
        <v>871</v>
      </c>
      <c r="D207" s="281" t="s">
        <v>100</v>
      </c>
      <c r="E207" s="281" t="s">
        <v>96</v>
      </c>
      <c r="F207" s="246" t="s">
        <v>117</v>
      </c>
      <c r="G207" s="246"/>
      <c r="H207" s="246" t="s">
        <v>144</v>
      </c>
      <c r="I207" s="246" t="s">
        <v>217</v>
      </c>
      <c r="J207" s="262">
        <v>240</v>
      </c>
      <c r="K207" s="244"/>
      <c r="L207" s="244"/>
    </row>
    <row r="208" spans="1:12" s="29" customFormat="1" ht="46.5" customHeight="1">
      <c r="A208" s="28"/>
      <c r="B208" s="279" t="s">
        <v>79</v>
      </c>
      <c r="C208" s="237">
        <v>871</v>
      </c>
      <c r="D208" s="237" t="s">
        <v>100</v>
      </c>
      <c r="E208" s="237" t="s">
        <v>96</v>
      </c>
      <c r="F208" s="245" t="s">
        <v>117</v>
      </c>
      <c r="G208" s="245" t="s">
        <v>150</v>
      </c>
      <c r="H208" s="245" t="s">
        <v>210</v>
      </c>
      <c r="I208" s="245"/>
      <c r="J208" s="250"/>
      <c r="K208" s="239">
        <f>K209</f>
        <v>100</v>
      </c>
      <c r="L208" s="239">
        <f>L209</f>
        <v>50</v>
      </c>
    </row>
    <row r="209" spans="1:12" s="29" customFormat="1" ht="45.75" customHeight="1">
      <c r="A209" s="28"/>
      <c r="B209" s="279" t="s">
        <v>80</v>
      </c>
      <c r="C209" s="237">
        <v>871</v>
      </c>
      <c r="D209" s="237" t="s">
        <v>100</v>
      </c>
      <c r="E209" s="237" t="s">
        <v>96</v>
      </c>
      <c r="F209" s="245" t="s">
        <v>117</v>
      </c>
      <c r="G209" s="245" t="s">
        <v>150</v>
      </c>
      <c r="H209" s="245" t="s">
        <v>95</v>
      </c>
      <c r="I209" s="245" t="s">
        <v>54</v>
      </c>
      <c r="J209" s="250"/>
      <c r="K209" s="239">
        <f>K210</f>
        <v>100</v>
      </c>
      <c r="L209" s="239">
        <f>L210</f>
        <v>50</v>
      </c>
    </row>
    <row r="210" spans="1:12" s="29" customFormat="1" ht="15.75" customHeight="1">
      <c r="A210" s="28"/>
      <c r="B210" s="247" t="s">
        <v>195</v>
      </c>
      <c r="C210" s="281">
        <v>871</v>
      </c>
      <c r="D210" s="281" t="s">
        <v>100</v>
      </c>
      <c r="E210" s="281" t="s">
        <v>96</v>
      </c>
      <c r="F210" s="246" t="s">
        <v>117</v>
      </c>
      <c r="G210" s="246" t="s">
        <v>150</v>
      </c>
      <c r="H210" s="246" t="s">
        <v>95</v>
      </c>
      <c r="I210" s="246" t="s">
        <v>54</v>
      </c>
      <c r="J210" s="283">
        <v>240</v>
      </c>
      <c r="K210" s="244">
        <v>100</v>
      </c>
      <c r="L210" s="244">
        <v>50</v>
      </c>
    </row>
    <row r="211" spans="1:12" s="29" customFormat="1" ht="51" customHeight="1">
      <c r="A211" s="28"/>
      <c r="B211" s="279" t="s">
        <v>251</v>
      </c>
      <c r="C211" s="237">
        <v>871</v>
      </c>
      <c r="D211" s="237" t="s">
        <v>100</v>
      </c>
      <c r="E211" s="237" t="s">
        <v>96</v>
      </c>
      <c r="F211" s="245" t="s">
        <v>117</v>
      </c>
      <c r="G211" s="245" t="s">
        <v>73</v>
      </c>
      <c r="H211" s="245" t="s">
        <v>210</v>
      </c>
      <c r="I211" s="245"/>
      <c r="J211" s="250"/>
      <c r="K211" s="239">
        <f>K212</f>
        <v>134.4</v>
      </c>
      <c r="L211" s="239">
        <f>L212</f>
        <v>93.8</v>
      </c>
    </row>
    <row r="212" spans="1:12" s="29" customFormat="1" ht="51" customHeight="1">
      <c r="A212" s="28"/>
      <c r="B212" s="279" t="s">
        <v>261</v>
      </c>
      <c r="C212" s="237">
        <v>871</v>
      </c>
      <c r="D212" s="237" t="s">
        <v>100</v>
      </c>
      <c r="E212" s="237" t="s">
        <v>96</v>
      </c>
      <c r="F212" s="245" t="s">
        <v>117</v>
      </c>
      <c r="G212" s="245" t="s">
        <v>73</v>
      </c>
      <c r="H212" s="245" t="s">
        <v>95</v>
      </c>
      <c r="I212" s="245" t="s">
        <v>56</v>
      </c>
      <c r="J212" s="250"/>
      <c r="K212" s="239">
        <f>K213</f>
        <v>134.4</v>
      </c>
      <c r="L212" s="239">
        <f>L213</f>
        <v>93.8</v>
      </c>
    </row>
    <row r="213" spans="1:12" s="29" customFormat="1" ht="14.25" customHeight="1">
      <c r="A213" s="28"/>
      <c r="B213" s="247" t="s">
        <v>195</v>
      </c>
      <c r="C213" s="281">
        <v>871</v>
      </c>
      <c r="D213" s="281" t="s">
        <v>100</v>
      </c>
      <c r="E213" s="281" t="s">
        <v>96</v>
      </c>
      <c r="F213" s="246" t="s">
        <v>117</v>
      </c>
      <c r="G213" s="246" t="s">
        <v>73</v>
      </c>
      <c r="H213" s="246" t="s">
        <v>95</v>
      </c>
      <c r="I213" s="246" t="s">
        <v>56</v>
      </c>
      <c r="J213" s="262">
        <v>240</v>
      </c>
      <c r="K213" s="244">
        <v>134.4</v>
      </c>
      <c r="L213" s="244">
        <v>93.8</v>
      </c>
    </row>
    <row r="214" spans="1:12" s="29" customFormat="1" ht="24" customHeight="1">
      <c r="A214" s="28"/>
      <c r="B214" s="284" t="s">
        <v>294</v>
      </c>
      <c r="C214" s="303">
        <v>871</v>
      </c>
      <c r="D214" s="285" t="s">
        <v>100</v>
      </c>
      <c r="E214" s="285" t="s">
        <v>96</v>
      </c>
      <c r="F214" s="286" t="s">
        <v>160</v>
      </c>
      <c r="G214" s="286"/>
      <c r="H214" s="286"/>
      <c r="I214" s="286"/>
      <c r="J214" s="287"/>
      <c r="K214" s="288">
        <f>K215+K217</f>
        <v>0</v>
      </c>
      <c r="L214" s="288">
        <f>L215+L217</f>
        <v>0</v>
      </c>
    </row>
    <row r="215" spans="1:12" s="29" customFormat="1" ht="14.25" customHeight="1">
      <c r="A215" s="28"/>
      <c r="B215" s="388" t="s">
        <v>338</v>
      </c>
      <c r="C215" s="114">
        <v>871</v>
      </c>
      <c r="D215" s="114" t="s">
        <v>100</v>
      </c>
      <c r="E215" s="114" t="s">
        <v>96</v>
      </c>
      <c r="F215" s="104" t="s">
        <v>160</v>
      </c>
      <c r="G215" s="104" t="s">
        <v>132</v>
      </c>
      <c r="H215" s="104" t="s">
        <v>95</v>
      </c>
      <c r="I215" s="104"/>
      <c r="J215" s="128"/>
      <c r="K215" s="129">
        <f>K216</f>
        <v>0</v>
      </c>
      <c r="L215" s="129">
        <f>L216</f>
        <v>0</v>
      </c>
    </row>
    <row r="216" spans="1:12" s="29" customFormat="1" ht="14.25" customHeight="1">
      <c r="A216" s="28"/>
      <c r="B216" s="74" t="s">
        <v>195</v>
      </c>
      <c r="C216" s="115">
        <v>871</v>
      </c>
      <c r="D216" s="115" t="s">
        <v>100</v>
      </c>
      <c r="E216" s="115" t="s">
        <v>96</v>
      </c>
      <c r="F216" s="8" t="s">
        <v>197</v>
      </c>
      <c r="G216" s="8" t="s">
        <v>132</v>
      </c>
      <c r="H216" s="8" t="s">
        <v>95</v>
      </c>
      <c r="I216" s="8" t="s">
        <v>295</v>
      </c>
      <c r="J216" s="112">
        <v>240</v>
      </c>
      <c r="K216" s="76">
        <v>0</v>
      </c>
      <c r="L216" s="76">
        <v>0</v>
      </c>
    </row>
    <row r="217" spans="1:12" s="29" customFormat="1" ht="14.25" customHeight="1">
      <c r="A217" s="28"/>
      <c r="B217" s="332" t="s">
        <v>337</v>
      </c>
      <c r="C217" s="115">
        <v>871</v>
      </c>
      <c r="D217" s="237" t="s">
        <v>100</v>
      </c>
      <c r="E217" s="237" t="s">
        <v>96</v>
      </c>
      <c r="F217" s="245" t="s">
        <v>160</v>
      </c>
      <c r="G217" s="245" t="s">
        <v>132</v>
      </c>
      <c r="H217" s="245" t="s">
        <v>97</v>
      </c>
      <c r="I217" s="245"/>
      <c r="J217" s="250"/>
      <c r="K217" s="239">
        <f>K218</f>
        <v>0</v>
      </c>
      <c r="L217" s="129">
        <f>L218</f>
        <v>0</v>
      </c>
    </row>
    <row r="218" spans="1:12" s="29" customFormat="1" ht="14.25" customHeight="1">
      <c r="A218" s="28"/>
      <c r="B218" s="247" t="s">
        <v>195</v>
      </c>
      <c r="C218" s="115">
        <v>871</v>
      </c>
      <c r="D218" s="281" t="s">
        <v>100</v>
      </c>
      <c r="E218" s="281" t="s">
        <v>96</v>
      </c>
      <c r="F218" s="246" t="s">
        <v>160</v>
      </c>
      <c r="G218" s="246" t="s">
        <v>132</v>
      </c>
      <c r="H218" s="246" t="s">
        <v>97</v>
      </c>
      <c r="I218" s="246" t="s">
        <v>283</v>
      </c>
      <c r="J218" s="262">
        <v>240</v>
      </c>
      <c r="K218" s="244">
        <v>0</v>
      </c>
      <c r="L218" s="76">
        <v>0</v>
      </c>
    </row>
    <row r="219" spans="1:12" s="29" customFormat="1" ht="15" customHeight="1">
      <c r="A219" s="28"/>
      <c r="B219" s="69" t="s">
        <v>122</v>
      </c>
      <c r="C219" s="70">
        <v>871</v>
      </c>
      <c r="D219" s="70" t="s">
        <v>100</v>
      </c>
      <c r="E219" s="70" t="s">
        <v>100</v>
      </c>
      <c r="F219" s="70"/>
      <c r="G219" s="70"/>
      <c r="H219" s="70"/>
      <c r="I219" s="70"/>
      <c r="J219" s="117"/>
      <c r="K219" s="10">
        <f>K220+K226</f>
        <v>6945.8</v>
      </c>
      <c r="L219" s="10">
        <f>L220+L226</f>
        <v>7217.299999999999</v>
      </c>
    </row>
    <row r="220" spans="1:12" s="29" customFormat="1" ht="26.25" customHeight="1">
      <c r="A220" s="28"/>
      <c r="B220" s="241" t="s">
        <v>75</v>
      </c>
      <c r="C220" s="245">
        <v>871</v>
      </c>
      <c r="D220" s="245" t="s">
        <v>100</v>
      </c>
      <c r="E220" s="245" t="s">
        <v>100</v>
      </c>
      <c r="F220" s="245" t="s">
        <v>117</v>
      </c>
      <c r="G220" s="245"/>
      <c r="H220" s="245"/>
      <c r="I220" s="245"/>
      <c r="J220" s="270"/>
      <c r="K220" s="239">
        <f>K221</f>
        <v>6945.8</v>
      </c>
      <c r="L220" s="239">
        <f>L221</f>
        <v>7217.299999999999</v>
      </c>
    </row>
    <row r="221" spans="1:12" s="29" customFormat="1" ht="47.25" customHeight="1">
      <c r="A221" s="28"/>
      <c r="B221" s="236" t="s">
        <v>262</v>
      </c>
      <c r="C221" s="237">
        <v>871</v>
      </c>
      <c r="D221" s="237" t="s">
        <v>100</v>
      </c>
      <c r="E221" s="237" t="s">
        <v>100</v>
      </c>
      <c r="F221" s="237" t="s">
        <v>117</v>
      </c>
      <c r="G221" s="237">
        <v>5</v>
      </c>
      <c r="H221" s="240" t="s">
        <v>210</v>
      </c>
      <c r="I221" s="237"/>
      <c r="J221" s="289"/>
      <c r="K221" s="237">
        <f>K222</f>
        <v>6945.8</v>
      </c>
      <c r="L221" s="237">
        <f>L222</f>
        <v>7217.299999999999</v>
      </c>
    </row>
    <row r="222" spans="1:12" s="29" customFormat="1" ht="21" customHeight="1">
      <c r="A222" s="28"/>
      <c r="B222" s="236" t="s">
        <v>161</v>
      </c>
      <c r="C222" s="237">
        <v>871</v>
      </c>
      <c r="D222" s="237" t="s">
        <v>100</v>
      </c>
      <c r="E222" s="237" t="s">
        <v>100</v>
      </c>
      <c r="F222" s="237" t="s">
        <v>117</v>
      </c>
      <c r="G222" s="237">
        <v>5</v>
      </c>
      <c r="H222" s="240" t="s">
        <v>95</v>
      </c>
      <c r="I222" s="237">
        <v>590</v>
      </c>
      <c r="J222" s="289"/>
      <c r="K222" s="240">
        <f>K223+K224+K225</f>
        <v>6945.8</v>
      </c>
      <c r="L222" s="240">
        <f>L223+L224+L225</f>
        <v>7217.299999999999</v>
      </c>
    </row>
    <row r="223" spans="1:12" s="29" customFormat="1" ht="37.5" customHeight="1">
      <c r="A223" s="28"/>
      <c r="B223" s="73" t="s">
        <v>139</v>
      </c>
      <c r="C223" s="7">
        <v>871</v>
      </c>
      <c r="D223" s="7" t="s">
        <v>100</v>
      </c>
      <c r="E223" s="7" t="s">
        <v>100</v>
      </c>
      <c r="F223" s="7" t="s">
        <v>117</v>
      </c>
      <c r="G223" s="7" t="s">
        <v>72</v>
      </c>
      <c r="H223" s="7" t="s">
        <v>95</v>
      </c>
      <c r="I223" s="7" t="s">
        <v>25</v>
      </c>
      <c r="J223" s="43" t="s">
        <v>218</v>
      </c>
      <c r="K223" s="7" t="s">
        <v>352</v>
      </c>
      <c r="L223" s="7" t="s">
        <v>353</v>
      </c>
    </row>
    <row r="224" spans="1:12" s="29" customFormat="1" ht="16.5" customHeight="1">
      <c r="A224" s="28"/>
      <c r="B224" s="74" t="s">
        <v>195</v>
      </c>
      <c r="C224" s="115">
        <v>871</v>
      </c>
      <c r="D224" s="115" t="s">
        <v>100</v>
      </c>
      <c r="E224" s="115" t="s">
        <v>100</v>
      </c>
      <c r="F224" s="115" t="s">
        <v>117</v>
      </c>
      <c r="G224" s="115">
        <v>5</v>
      </c>
      <c r="H224" s="204" t="s">
        <v>95</v>
      </c>
      <c r="I224" s="7" t="s">
        <v>25</v>
      </c>
      <c r="J224" s="116">
        <v>240</v>
      </c>
      <c r="K224" s="115">
        <v>582.7</v>
      </c>
      <c r="L224" s="115">
        <v>599.9</v>
      </c>
    </row>
    <row r="225" spans="1:12" s="29" customFormat="1" ht="16.5" customHeight="1">
      <c r="A225" s="28"/>
      <c r="B225" s="74" t="s">
        <v>196</v>
      </c>
      <c r="C225" s="115">
        <v>871</v>
      </c>
      <c r="D225" s="115" t="s">
        <v>100</v>
      </c>
      <c r="E225" s="115" t="s">
        <v>100</v>
      </c>
      <c r="F225" s="115" t="s">
        <v>117</v>
      </c>
      <c r="G225" s="115">
        <v>5</v>
      </c>
      <c r="H225" s="204" t="s">
        <v>95</v>
      </c>
      <c r="I225" s="7" t="s">
        <v>25</v>
      </c>
      <c r="J225" s="116">
        <v>850</v>
      </c>
      <c r="K225" s="115">
        <v>1</v>
      </c>
      <c r="L225" s="115">
        <v>1</v>
      </c>
    </row>
    <row r="226" spans="1:12" s="29" customFormat="1" ht="16.5" customHeight="1">
      <c r="A226" s="28"/>
      <c r="B226" s="249" t="s">
        <v>176</v>
      </c>
      <c r="C226" s="237">
        <v>871</v>
      </c>
      <c r="D226" s="237" t="s">
        <v>100</v>
      </c>
      <c r="E226" s="237" t="s">
        <v>100</v>
      </c>
      <c r="F226" s="245" t="s">
        <v>123</v>
      </c>
      <c r="G226" s="245" t="s">
        <v>179</v>
      </c>
      <c r="H226" s="245" t="s">
        <v>123</v>
      </c>
      <c r="I226" s="245"/>
      <c r="J226" s="250"/>
      <c r="K226" s="239">
        <f>K227</f>
        <v>0</v>
      </c>
      <c r="L226" s="239">
        <f>L227</f>
        <v>0</v>
      </c>
    </row>
    <row r="227" spans="1:12" s="29" customFormat="1" ht="16.5" customHeight="1">
      <c r="A227" s="28"/>
      <c r="B227" s="248" t="s">
        <v>271</v>
      </c>
      <c r="C227" s="7">
        <v>871</v>
      </c>
      <c r="D227" s="243" t="s">
        <v>100</v>
      </c>
      <c r="E227" s="243" t="s">
        <v>100</v>
      </c>
      <c r="F227" s="246" t="s">
        <v>123</v>
      </c>
      <c r="G227" s="246" t="s">
        <v>179</v>
      </c>
      <c r="H227" s="246" t="s">
        <v>123</v>
      </c>
      <c r="I227" s="246" t="s">
        <v>272</v>
      </c>
      <c r="J227" s="238"/>
      <c r="K227" s="244">
        <f>K228</f>
        <v>0</v>
      </c>
      <c r="L227" s="244">
        <f>L228</f>
        <v>0</v>
      </c>
    </row>
    <row r="228" spans="1:12" s="29" customFormat="1" ht="16.5" customHeight="1">
      <c r="A228" s="28"/>
      <c r="B228" s="248" t="s">
        <v>195</v>
      </c>
      <c r="C228" s="115">
        <v>871</v>
      </c>
      <c r="D228" s="281" t="s">
        <v>100</v>
      </c>
      <c r="E228" s="281" t="s">
        <v>100</v>
      </c>
      <c r="F228" s="246" t="s">
        <v>123</v>
      </c>
      <c r="G228" s="246" t="s">
        <v>179</v>
      </c>
      <c r="H228" s="246" t="s">
        <v>123</v>
      </c>
      <c r="I228" s="246" t="s">
        <v>272</v>
      </c>
      <c r="J228" s="238" t="s">
        <v>194</v>
      </c>
      <c r="K228" s="244">
        <v>0</v>
      </c>
      <c r="L228" s="244">
        <v>0</v>
      </c>
    </row>
    <row r="229" spans="1:12" s="29" customFormat="1" ht="22.5" customHeight="1">
      <c r="A229" s="28"/>
      <c r="B229" s="97" t="s">
        <v>82</v>
      </c>
      <c r="C229" s="98">
        <v>871</v>
      </c>
      <c r="D229" s="98" t="s">
        <v>102</v>
      </c>
      <c r="E229" s="98"/>
      <c r="F229" s="98"/>
      <c r="G229" s="98"/>
      <c r="H229" s="118"/>
      <c r="I229" s="98"/>
      <c r="J229" s="119"/>
      <c r="K229" s="120">
        <f>K230+K235</f>
        <v>18.2</v>
      </c>
      <c r="L229" s="120">
        <f>L230+L235</f>
        <v>18.9</v>
      </c>
    </row>
    <row r="230" spans="1:12" s="29" customFormat="1" ht="16.5" customHeight="1">
      <c r="A230" s="28"/>
      <c r="B230" s="291" t="s">
        <v>115</v>
      </c>
      <c r="C230" s="240">
        <v>871</v>
      </c>
      <c r="D230" s="240" t="s">
        <v>102</v>
      </c>
      <c r="E230" s="240" t="s">
        <v>100</v>
      </c>
      <c r="F230" s="240"/>
      <c r="G230" s="240"/>
      <c r="H230" s="240"/>
      <c r="I230" s="240"/>
      <c r="J230" s="292"/>
      <c r="K230" s="268">
        <f>K231</f>
        <v>18.2</v>
      </c>
      <c r="L230" s="268">
        <f>L231</f>
        <v>18.9</v>
      </c>
    </row>
    <row r="231" spans="1:12" s="29" customFormat="1" ht="36" customHeight="1">
      <c r="A231" s="28">
        <v>18.2</v>
      </c>
      <c r="B231" s="236" t="s">
        <v>311</v>
      </c>
      <c r="C231" s="245">
        <v>871</v>
      </c>
      <c r="D231" s="245" t="s">
        <v>102</v>
      </c>
      <c r="E231" s="245" t="s">
        <v>100</v>
      </c>
      <c r="F231" s="245" t="s">
        <v>114</v>
      </c>
      <c r="G231" s="245"/>
      <c r="H231" s="245"/>
      <c r="I231" s="245"/>
      <c r="J231" s="250"/>
      <c r="K231" s="239">
        <f aca="true" t="shared" si="13" ref="K231:L233">K232</f>
        <v>18.2</v>
      </c>
      <c r="L231" s="239">
        <f t="shared" si="13"/>
        <v>18.9</v>
      </c>
    </row>
    <row r="232" spans="1:12" s="29" customFormat="1" ht="37.5" customHeight="1">
      <c r="A232" s="28"/>
      <c r="B232" s="261" t="s">
        <v>6</v>
      </c>
      <c r="C232" s="246">
        <v>871</v>
      </c>
      <c r="D232" s="246" t="s">
        <v>102</v>
      </c>
      <c r="E232" s="246" t="s">
        <v>100</v>
      </c>
      <c r="F232" s="246" t="s">
        <v>114</v>
      </c>
      <c r="G232" s="246" t="s">
        <v>132</v>
      </c>
      <c r="H232" s="246" t="s">
        <v>95</v>
      </c>
      <c r="I232" s="246"/>
      <c r="J232" s="238"/>
      <c r="K232" s="244">
        <f t="shared" si="13"/>
        <v>18.2</v>
      </c>
      <c r="L232" s="244">
        <f t="shared" si="13"/>
        <v>18.9</v>
      </c>
    </row>
    <row r="233" spans="1:12" s="29" customFormat="1" ht="15" customHeight="1">
      <c r="A233" s="28"/>
      <c r="B233" s="242" t="s">
        <v>219</v>
      </c>
      <c r="C233" s="246">
        <v>871</v>
      </c>
      <c r="D233" s="246" t="s">
        <v>102</v>
      </c>
      <c r="E233" s="246" t="s">
        <v>100</v>
      </c>
      <c r="F233" s="246" t="s">
        <v>114</v>
      </c>
      <c r="G233" s="246" t="s">
        <v>132</v>
      </c>
      <c r="H233" s="246" t="s">
        <v>95</v>
      </c>
      <c r="I233" s="246" t="s">
        <v>57</v>
      </c>
      <c r="J233" s="238"/>
      <c r="K233" s="244">
        <f t="shared" si="13"/>
        <v>18.2</v>
      </c>
      <c r="L233" s="244">
        <f t="shared" si="13"/>
        <v>18.9</v>
      </c>
    </row>
    <row r="234" spans="1:12" s="29" customFormat="1" ht="17.25" customHeight="1">
      <c r="A234" s="28"/>
      <c r="B234" s="247" t="s">
        <v>195</v>
      </c>
      <c r="C234" s="246">
        <v>871</v>
      </c>
      <c r="D234" s="246" t="s">
        <v>102</v>
      </c>
      <c r="E234" s="246" t="s">
        <v>100</v>
      </c>
      <c r="F234" s="246" t="s">
        <v>114</v>
      </c>
      <c r="G234" s="246" t="s">
        <v>132</v>
      </c>
      <c r="H234" s="246" t="s">
        <v>95</v>
      </c>
      <c r="I234" s="246" t="s">
        <v>57</v>
      </c>
      <c r="J234" s="238" t="s">
        <v>194</v>
      </c>
      <c r="K234" s="244">
        <v>18.2</v>
      </c>
      <c r="L234" s="244">
        <v>18.9</v>
      </c>
    </row>
    <row r="235" spans="1:12" s="29" customFormat="1" ht="15" customHeight="1">
      <c r="A235" s="28"/>
      <c r="B235" s="291" t="s">
        <v>118</v>
      </c>
      <c r="C235" s="240">
        <v>871</v>
      </c>
      <c r="D235" s="240" t="s">
        <v>102</v>
      </c>
      <c r="E235" s="240" t="s">
        <v>102</v>
      </c>
      <c r="F235" s="245"/>
      <c r="G235" s="245"/>
      <c r="H235" s="245"/>
      <c r="I235" s="245"/>
      <c r="J235" s="292"/>
      <c r="K235" s="268">
        <f aca="true" t="shared" si="14" ref="K235:L238">K236</f>
        <v>0</v>
      </c>
      <c r="L235" s="268">
        <f t="shared" si="14"/>
        <v>0</v>
      </c>
    </row>
    <row r="236" spans="1:12" s="29" customFormat="1" ht="37.5" customHeight="1">
      <c r="A236" s="28"/>
      <c r="B236" s="236" t="s">
        <v>83</v>
      </c>
      <c r="C236" s="237">
        <v>871</v>
      </c>
      <c r="D236" s="237" t="s">
        <v>102</v>
      </c>
      <c r="E236" s="237" t="s">
        <v>102</v>
      </c>
      <c r="F236" s="237" t="s">
        <v>103</v>
      </c>
      <c r="G236" s="237"/>
      <c r="H236" s="240"/>
      <c r="I236" s="240"/>
      <c r="J236" s="289"/>
      <c r="K236" s="237">
        <f t="shared" si="14"/>
        <v>0</v>
      </c>
      <c r="L236" s="237">
        <f t="shared" si="14"/>
        <v>0</v>
      </c>
    </row>
    <row r="237" spans="1:12" s="29" customFormat="1" ht="55.5" customHeight="1">
      <c r="A237" s="28"/>
      <c r="B237" s="236" t="s">
        <v>84</v>
      </c>
      <c r="C237" s="237">
        <v>871</v>
      </c>
      <c r="D237" s="237" t="s">
        <v>102</v>
      </c>
      <c r="E237" s="237" t="s">
        <v>102</v>
      </c>
      <c r="F237" s="237" t="s">
        <v>103</v>
      </c>
      <c r="G237" s="237">
        <v>2</v>
      </c>
      <c r="H237" s="240" t="s">
        <v>210</v>
      </c>
      <c r="I237" s="240"/>
      <c r="J237" s="289"/>
      <c r="K237" s="237">
        <f t="shared" si="14"/>
        <v>0</v>
      </c>
      <c r="L237" s="237">
        <f t="shared" si="14"/>
        <v>0</v>
      </c>
    </row>
    <row r="238" spans="1:12" s="29" customFormat="1" ht="66.75" customHeight="1">
      <c r="A238" s="28"/>
      <c r="B238" s="261" t="s">
        <v>85</v>
      </c>
      <c r="C238" s="277">
        <v>871</v>
      </c>
      <c r="D238" s="277" t="s">
        <v>102</v>
      </c>
      <c r="E238" s="277" t="s">
        <v>102</v>
      </c>
      <c r="F238" s="277" t="s">
        <v>103</v>
      </c>
      <c r="G238" s="277">
        <v>2</v>
      </c>
      <c r="H238" s="243" t="s">
        <v>95</v>
      </c>
      <c r="I238" s="277">
        <v>29240</v>
      </c>
      <c r="J238" s="370"/>
      <c r="K238" s="277">
        <f t="shared" si="14"/>
        <v>0</v>
      </c>
      <c r="L238" s="277">
        <f t="shared" si="14"/>
        <v>0</v>
      </c>
    </row>
    <row r="239" spans="1:12" s="29" customFormat="1" ht="18.75" customHeight="1">
      <c r="A239" s="28"/>
      <c r="B239" s="258" t="s">
        <v>166</v>
      </c>
      <c r="C239" s="305">
        <v>871</v>
      </c>
      <c r="D239" s="305" t="s">
        <v>102</v>
      </c>
      <c r="E239" s="305" t="s">
        <v>102</v>
      </c>
      <c r="F239" s="305" t="s">
        <v>103</v>
      </c>
      <c r="G239" s="305">
        <v>2</v>
      </c>
      <c r="H239" s="306" t="s">
        <v>95</v>
      </c>
      <c r="I239" s="305">
        <v>29240</v>
      </c>
      <c r="J239" s="307">
        <v>360</v>
      </c>
      <c r="K239" s="305">
        <v>0</v>
      </c>
      <c r="L239" s="305">
        <v>0</v>
      </c>
    </row>
    <row r="240" spans="1:12" s="29" customFormat="1" ht="15.75" customHeight="1">
      <c r="A240" s="28"/>
      <c r="B240" s="308" t="s">
        <v>86</v>
      </c>
      <c r="C240" s="309">
        <v>871</v>
      </c>
      <c r="D240" s="310" t="s">
        <v>103</v>
      </c>
      <c r="E240" s="310"/>
      <c r="F240" s="311"/>
      <c r="G240" s="311"/>
      <c r="H240" s="311"/>
      <c r="I240" s="311"/>
      <c r="J240" s="312"/>
      <c r="K240" s="313">
        <f>K241</f>
        <v>6651.2</v>
      </c>
      <c r="L240" s="313">
        <f>L241</f>
        <v>6656.3</v>
      </c>
    </row>
    <row r="241" spans="1:12" s="29" customFormat="1" ht="14.25" customHeight="1">
      <c r="A241" s="28"/>
      <c r="B241" s="291" t="s">
        <v>104</v>
      </c>
      <c r="C241" s="240">
        <v>871</v>
      </c>
      <c r="D241" s="314" t="s">
        <v>103</v>
      </c>
      <c r="E241" s="314" t="s">
        <v>95</v>
      </c>
      <c r="F241" s="314"/>
      <c r="G241" s="314"/>
      <c r="H241" s="314"/>
      <c r="I241" s="314"/>
      <c r="J241" s="315"/>
      <c r="K241" s="294">
        <f>K242+K271</f>
        <v>6651.2</v>
      </c>
      <c r="L241" s="294">
        <f>L242+L271</f>
        <v>6656.3</v>
      </c>
    </row>
    <row r="242" spans="1:12" s="29" customFormat="1" ht="22.5" customHeight="1">
      <c r="A242" s="28"/>
      <c r="B242" s="293" t="s">
        <v>87</v>
      </c>
      <c r="C242" s="281">
        <v>871</v>
      </c>
      <c r="D242" s="240" t="s">
        <v>103</v>
      </c>
      <c r="E242" s="240" t="s">
        <v>95</v>
      </c>
      <c r="F242" s="245" t="s">
        <v>102</v>
      </c>
      <c r="G242" s="245"/>
      <c r="H242" s="245"/>
      <c r="I242" s="245"/>
      <c r="J242" s="250"/>
      <c r="K242" s="239">
        <f>K243+K250+K254+K262</f>
        <v>6636.2</v>
      </c>
      <c r="L242" s="239">
        <f>L243+L250+L254+L262</f>
        <v>6641.3</v>
      </c>
    </row>
    <row r="243" spans="1:12" s="29" customFormat="1" ht="54" customHeight="1">
      <c r="A243" s="28"/>
      <c r="B243" s="236" t="s">
        <v>248</v>
      </c>
      <c r="C243" s="280">
        <v>871</v>
      </c>
      <c r="D243" s="240" t="s">
        <v>103</v>
      </c>
      <c r="E243" s="240" t="s">
        <v>95</v>
      </c>
      <c r="F243" s="245" t="s">
        <v>102</v>
      </c>
      <c r="G243" s="245" t="s">
        <v>144</v>
      </c>
      <c r="H243" s="245" t="s">
        <v>210</v>
      </c>
      <c r="I243" s="245"/>
      <c r="J243" s="250"/>
      <c r="K243" s="239">
        <f>K244+K248</f>
        <v>5829.1</v>
      </c>
      <c r="L243" s="239">
        <f>L244+L248</f>
        <v>6056</v>
      </c>
    </row>
    <row r="244" spans="1:12" s="29" customFormat="1" ht="26.25" customHeight="1">
      <c r="A244" s="28"/>
      <c r="B244" s="293" t="s">
        <v>161</v>
      </c>
      <c r="C244" s="280">
        <v>871</v>
      </c>
      <c r="D244" s="240" t="s">
        <v>103</v>
      </c>
      <c r="E244" s="240" t="s">
        <v>95</v>
      </c>
      <c r="F244" s="245" t="s">
        <v>102</v>
      </c>
      <c r="G244" s="245" t="s">
        <v>144</v>
      </c>
      <c r="H244" s="245" t="s">
        <v>95</v>
      </c>
      <c r="I244" s="245" t="s">
        <v>25</v>
      </c>
      <c r="J244" s="250"/>
      <c r="K244" s="239">
        <f>K245+K246</f>
        <v>5389.5</v>
      </c>
      <c r="L244" s="239">
        <f>L245+L246+L247</f>
        <v>5590</v>
      </c>
    </row>
    <row r="245" spans="1:12" s="29" customFormat="1" ht="36.75" customHeight="1">
      <c r="A245" s="28"/>
      <c r="B245" s="242" t="s">
        <v>139</v>
      </c>
      <c r="C245" s="281">
        <v>871</v>
      </c>
      <c r="D245" s="246" t="s">
        <v>103</v>
      </c>
      <c r="E245" s="246" t="s">
        <v>95</v>
      </c>
      <c r="F245" s="246" t="s">
        <v>102</v>
      </c>
      <c r="G245" s="246" t="s">
        <v>144</v>
      </c>
      <c r="H245" s="246" t="s">
        <v>95</v>
      </c>
      <c r="I245" s="246" t="s">
        <v>25</v>
      </c>
      <c r="J245" s="262">
        <v>110</v>
      </c>
      <c r="K245" s="244">
        <v>3943.8</v>
      </c>
      <c r="L245" s="244">
        <v>4187.4</v>
      </c>
    </row>
    <row r="246" spans="1:12" s="29" customFormat="1" ht="12" customHeight="1">
      <c r="A246" s="28"/>
      <c r="B246" s="247" t="s">
        <v>195</v>
      </c>
      <c r="C246" s="281">
        <v>871</v>
      </c>
      <c r="D246" s="246" t="s">
        <v>103</v>
      </c>
      <c r="E246" s="246" t="s">
        <v>95</v>
      </c>
      <c r="F246" s="246" t="s">
        <v>102</v>
      </c>
      <c r="G246" s="246" t="s">
        <v>144</v>
      </c>
      <c r="H246" s="246" t="s">
        <v>95</v>
      </c>
      <c r="I246" s="246" t="s">
        <v>25</v>
      </c>
      <c r="J246" s="262">
        <v>240</v>
      </c>
      <c r="K246" s="244">
        <v>1445.7</v>
      </c>
      <c r="L246" s="244">
        <v>1402.6</v>
      </c>
    </row>
    <row r="247" spans="1:12" s="29" customFormat="1" ht="13.5" customHeight="1">
      <c r="A247" s="28"/>
      <c r="B247" s="248" t="s">
        <v>196</v>
      </c>
      <c r="C247" s="281">
        <v>871</v>
      </c>
      <c r="D247" s="246" t="s">
        <v>103</v>
      </c>
      <c r="E247" s="246" t="s">
        <v>95</v>
      </c>
      <c r="F247" s="246" t="s">
        <v>102</v>
      </c>
      <c r="G247" s="246" t="s">
        <v>144</v>
      </c>
      <c r="H247" s="246" t="s">
        <v>95</v>
      </c>
      <c r="I247" s="246" t="s">
        <v>25</v>
      </c>
      <c r="J247" s="262">
        <v>850</v>
      </c>
      <c r="K247" s="244">
        <v>0</v>
      </c>
      <c r="L247" s="244">
        <v>0</v>
      </c>
    </row>
    <row r="248" spans="1:12" s="29" customFormat="1" ht="36.75" customHeight="1">
      <c r="A248" s="28"/>
      <c r="B248" s="91" t="s">
        <v>354</v>
      </c>
      <c r="C248" s="281">
        <v>871</v>
      </c>
      <c r="D248" s="243" t="s">
        <v>103</v>
      </c>
      <c r="E248" s="243" t="s">
        <v>95</v>
      </c>
      <c r="F248" s="246" t="s">
        <v>102</v>
      </c>
      <c r="G248" s="246" t="s">
        <v>144</v>
      </c>
      <c r="H248" s="246" t="s">
        <v>97</v>
      </c>
      <c r="I248" s="246" t="s">
        <v>340</v>
      </c>
      <c r="J248" s="238"/>
      <c r="K248" s="244">
        <f>K249</f>
        <v>439.6</v>
      </c>
      <c r="L248" s="244">
        <f>L249</f>
        <v>466</v>
      </c>
    </row>
    <row r="249" spans="1:12" s="29" customFormat="1" ht="38.25" customHeight="1">
      <c r="A249" s="28"/>
      <c r="B249" s="91" t="s">
        <v>139</v>
      </c>
      <c r="C249" s="281">
        <v>871</v>
      </c>
      <c r="D249" s="246" t="s">
        <v>103</v>
      </c>
      <c r="E249" s="246" t="s">
        <v>95</v>
      </c>
      <c r="F249" s="246" t="s">
        <v>102</v>
      </c>
      <c r="G249" s="246" t="s">
        <v>144</v>
      </c>
      <c r="H249" s="246" t="s">
        <v>97</v>
      </c>
      <c r="I249" s="246" t="s">
        <v>340</v>
      </c>
      <c r="J249" s="262">
        <v>110</v>
      </c>
      <c r="K249" s="244">
        <v>439.6</v>
      </c>
      <c r="L249" s="244">
        <v>466</v>
      </c>
    </row>
    <row r="250" spans="1:12" s="29" customFormat="1" ht="51" customHeight="1">
      <c r="A250" s="28"/>
      <c r="B250" s="189" t="s">
        <v>249</v>
      </c>
      <c r="C250" s="114">
        <v>871</v>
      </c>
      <c r="D250" s="190">
        <v>8</v>
      </c>
      <c r="E250" s="194" t="s">
        <v>95</v>
      </c>
      <c r="F250" s="208" t="s">
        <v>102</v>
      </c>
      <c r="G250" s="191">
        <v>3</v>
      </c>
      <c r="H250" s="208" t="s">
        <v>210</v>
      </c>
      <c r="I250" s="192"/>
      <c r="J250" s="323"/>
      <c r="K250" s="324">
        <f>K251</f>
        <v>288</v>
      </c>
      <c r="L250" s="193">
        <f>L251</f>
        <v>50</v>
      </c>
    </row>
    <row r="251" spans="1:12" s="29" customFormat="1" ht="13.5" customHeight="1">
      <c r="A251" s="28"/>
      <c r="B251" s="188" t="s">
        <v>90</v>
      </c>
      <c r="C251" s="115">
        <v>871</v>
      </c>
      <c r="D251" s="184">
        <v>8</v>
      </c>
      <c r="E251" s="195" t="s">
        <v>95</v>
      </c>
      <c r="F251" s="209" t="s">
        <v>102</v>
      </c>
      <c r="G251" s="185">
        <v>3</v>
      </c>
      <c r="H251" s="209" t="s">
        <v>95</v>
      </c>
      <c r="I251" s="186">
        <v>29260</v>
      </c>
      <c r="J251" s="196"/>
      <c r="K251" s="322">
        <v>288</v>
      </c>
      <c r="L251" s="187">
        <v>50</v>
      </c>
    </row>
    <row r="252" spans="1:12" s="29" customFormat="1" ht="15" customHeight="1">
      <c r="A252" s="28"/>
      <c r="B252" s="248" t="s">
        <v>271</v>
      </c>
      <c r="C252" s="115">
        <v>871</v>
      </c>
      <c r="D252" s="8" t="s">
        <v>103</v>
      </c>
      <c r="E252" s="8" t="s">
        <v>95</v>
      </c>
      <c r="F252" s="246" t="s">
        <v>123</v>
      </c>
      <c r="G252" s="246" t="s">
        <v>179</v>
      </c>
      <c r="H252" s="246" t="s">
        <v>123</v>
      </c>
      <c r="I252" s="246" t="s">
        <v>272</v>
      </c>
      <c r="J252" s="238"/>
      <c r="K252" s="244">
        <f>K253</f>
        <v>0</v>
      </c>
      <c r="L252" s="244">
        <f>L253</f>
        <v>0</v>
      </c>
    </row>
    <row r="253" spans="1:12" s="29" customFormat="1" ht="17.25" customHeight="1">
      <c r="A253" s="28"/>
      <c r="B253" s="248" t="s">
        <v>195</v>
      </c>
      <c r="C253" s="115">
        <v>871</v>
      </c>
      <c r="D253" s="8" t="s">
        <v>103</v>
      </c>
      <c r="E253" s="8" t="s">
        <v>95</v>
      </c>
      <c r="F253" s="246" t="s">
        <v>123</v>
      </c>
      <c r="G253" s="246" t="s">
        <v>179</v>
      </c>
      <c r="H253" s="246" t="s">
        <v>123</v>
      </c>
      <c r="I253" s="246" t="s">
        <v>272</v>
      </c>
      <c r="J253" s="238" t="s">
        <v>194</v>
      </c>
      <c r="K253" s="244">
        <v>0</v>
      </c>
      <c r="L253" s="244">
        <v>0</v>
      </c>
    </row>
    <row r="254" spans="1:12" s="29" customFormat="1" ht="36" customHeight="1">
      <c r="A254" s="28"/>
      <c r="B254" s="293" t="s">
        <v>253</v>
      </c>
      <c r="C254" s="281">
        <v>871</v>
      </c>
      <c r="D254" s="245" t="s">
        <v>103</v>
      </c>
      <c r="E254" s="245" t="s">
        <v>95</v>
      </c>
      <c r="F254" s="245" t="s">
        <v>102</v>
      </c>
      <c r="G254" s="245" t="s">
        <v>132</v>
      </c>
      <c r="H254" s="245" t="s">
        <v>210</v>
      </c>
      <c r="I254" s="245"/>
      <c r="J254" s="250"/>
      <c r="K254" s="239">
        <f>K255+K258+K260</f>
        <v>514.4</v>
      </c>
      <c r="L254" s="239">
        <f>L255+L258+L260</f>
        <v>531.6</v>
      </c>
    </row>
    <row r="255" spans="1:12" s="29" customFormat="1" ht="21.75" customHeight="1">
      <c r="A255" s="28"/>
      <c r="B255" s="293" t="s">
        <v>161</v>
      </c>
      <c r="C255" s="281">
        <v>871</v>
      </c>
      <c r="D255" s="245" t="s">
        <v>103</v>
      </c>
      <c r="E255" s="245" t="s">
        <v>95</v>
      </c>
      <c r="F255" s="245" t="s">
        <v>102</v>
      </c>
      <c r="G255" s="245" t="s">
        <v>132</v>
      </c>
      <c r="H255" s="245" t="s">
        <v>95</v>
      </c>
      <c r="I255" s="245" t="s">
        <v>25</v>
      </c>
      <c r="J255" s="262"/>
      <c r="K255" s="239">
        <f>K256+K257</f>
        <v>443.4</v>
      </c>
      <c r="L255" s="239">
        <f>L256+L257</f>
        <v>457.1</v>
      </c>
    </row>
    <row r="256" spans="1:12" s="29" customFormat="1" ht="36" customHeight="1">
      <c r="A256" s="28"/>
      <c r="B256" s="242" t="s">
        <v>139</v>
      </c>
      <c r="C256" s="281">
        <v>871</v>
      </c>
      <c r="D256" s="246" t="s">
        <v>103</v>
      </c>
      <c r="E256" s="246" t="s">
        <v>95</v>
      </c>
      <c r="F256" s="246" t="s">
        <v>102</v>
      </c>
      <c r="G256" s="246" t="s">
        <v>132</v>
      </c>
      <c r="H256" s="246" t="s">
        <v>95</v>
      </c>
      <c r="I256" s="246" t="s">
        <v>25</v>
      </c>
      <c r="J256" s="262">
        <v>110</v>
      </c>
      <c r="K256" s="244">
        <v>323.9</v>
      </c>
      <c r="L256" s="244">
        <v>336.8</v>
      </c>
    </row>
    <row r="257" spans="1:12" s="29" customFormat="1" ht="12.75">
      <c r="A257" s="28"/>
      <c r="B257" s="247" t="s">
        <v>195</v>
      </c>
      <c r="C257" s="281">
        <v>871</v>
      </c>
      <c r="D257" s="246" t="s">
        <v>103</v>
      </c>
      <c r="E257" s="246" t="s">
        <v>95</v>
      </c>
      <c r="F257" s="246" t="s">
        <v>102</v>
      </c>
      <c r="G257" s="246" t="s">
        <v>132</v>
      </c>
      <c r="H257" s="246" t="s">
        <v>95</v>
      </c>
      <c r="I257" s="246" t="s">
        <v>25</v>
      </c>
      <c r="J257" s="262">
        <v>240</v>
      </c>
      <c r="K257" s="244">
        <v>119.5</v>
      </c>
      <c r="L257" s="244">
        <v>120.3</v>
      </c>
    </row>
    <row r="258" spans="1:12" s="29" customFormat="1" ht="34.5" customHeight="1">
      <c r="A258" s="28"/>
      <c r="B258" s="291" t="s">
        <v>339</v>
      </c>
      <c r="C258" s="280">
        <v>871</v>
      </c>
      <c r="D258" s="245" t="s">
        <v>103</v>
      </c>
      <c r="E258" s="245" t="s">
        <v>95</v>
      </c>
      <c r="F258" s="245" t="s">
        <v>102</v>
      </c>
      <c r="G258" s="245" t="s">
        <v>132</v>
      </c>
      <c r="H258" s="245" t="s">
        <v>97</v>
      </c>
      <c r="I258" s="249">
        <v>80890</v>
      </c>
      <c r="J258" s="249"/>
      <c r="K258" s="111">
        <f>K259</f>
        <v>58.6</v>
      </c>
      <c r="L258" s="111">
        <f>L259</f>
        <v>62.1</v>
      </c>
    </row>
    <row r="259" spans="1:12" s="29" customFormat="1" ht="33.75">
      <c r="A259" s="28"/>
      <c r="B259" s="242" t="s">
        <v>139</v>
      </c>
      <c r="C259" s="281">
        <v>871</v>
      </c>
      <c r="D259" s="246" t="s">
        <v>103</v>
      </c>
      <c r="E259" s="246" t="s">
        <v>95</v>
      </c>
      <c r="F259" s="246" t="s">
        <v>102</v>
      </c>
      <c r="G259" s="246" t="s">
        <v>132</v>
      </c>
      <c r="H259" s="246" t="s">
        <v>97</v>
      </c>
      <c r="I259" s="246" t="s">
        <v>340</v>
      </c>
      <c r="J259" s="262">
        <v>110</v>
      </c>
      <c r="K259" s="244">
        <v>58.6</v>
      </c>
      <c r="L259" s="244">
        <v>62.1</v>
      </c>
    </row>
    <row r="260" spans="1:12" s="29" customFormat="1" ht="45">
      <c r="A260" s="28"/>
      <c r="B260" s="242" t="s">
        <v>356</v>
      </c>
      <c r="C260" s="280">
        <v>871</v>
      </c>
      <c r="D260" s="245" t="s">
        <v>103</v>
      </c>
      <c r="E260" s="245" t="s">
        <v>95</v>
      </c>
      <c r="F260" s="245" t="s">
        <v>102</v>
      </c>
      <c r="G260" s="245" t="s">
        <v>132</v>
      </c>
      <c r="H260" s="245" t="s">
        <v>96</v>
      </c>
      <c r="I260" s="249">
        <v>80100</v>
      </c>
      <c r="J260" s="249"/>
      <c r="K260" s="111">
        <f>K261</f>
        <v>12.4</v>
      </c>
      <c r="L260" s="111">
        <f>L261</f>
        <v>12.4</v>
      </c>
    </row>
    <row r="261" spans="1:12" s="29" customFormat="1" ht="33.75">
      <c r="A261" s="28"/>
      <c r="B261" s="242" t="s">
        <v>139</v>
      </c>
      <c r="C261" s="281">
        <v>871</v>
      </c>
      <c r="D261" s="246" t="s">
        <v>103</v>
      </c>
      <c r="E261" s="246" t="s">
        <v>95</v>
      </c>
      <c r="F261" s="246" t="s">
        <v>102</v>
      </c>
      <c r="G261" s="246" t="s">
        <v>132</v>
      </c>
      <c r="H261" s="246" t="s">
        <v>96</v>
      </c>
      <c r="I261" s="246" t="s">
        <v>58</v>
      </c>
      <c r="J261" s="262">
        <v>110</v>
      </c>
      <c r="K261" s="244">
        <v>12.4</v>
      </c>
      <c r="L261" s="244">
        <v>12.4</v>
      </c>
    </row>
    <row r="262" spans="1:12" s="29" customFormat="1" ht="42">
      <c r="A262" s="28"/>
      <c r="B262" s="331" t="s">
        <v>249</v>
      </c>
      <c r="C262" s="114">
        <v>871</v>
      </c>
      <c r="D262" s="416">
        <v>8</v>
      </c>
      <c r="E262" s="417" t="s">
        <v>95</v>
      </c>
      <c r="F262" s="418" t="s">
        <v>102</v>
      </c>
      <c r="G262" s="419">
        <v>3</v>
      </c>
      <c r="H262" s="418" t="s">
        <v>210</v>
      </c>
      <c r="I262" s="420"/>
      <c r="J262" s="421"/>
      <c r="K262" s="422">
        <f>K263</f>
        <v>4.7</v>
      </c>
      <c r="L262" s="423">
        <f>L263</f>
        <v>3.7</v>
      </c>
    </row>
    <row r="263" spans="1:12" s="29" customFormat="1" ht="12.75">
      <c r="A263" s="28"/>
      <c r="B263" s="188" t="s">
        <v>90</v>
      </c>
      <c r="C263" s="115">
        <v>871</v>
      </c>
      <c r="D263" s="168">
        <v>8</v>
      </c>
      <c r="E263" s="424" t="s">
        <v>95</v>
      </c>
      <c r="F263" s="174" t="s">
        <v>102</v>
      </c>
      <c r="G263" s="175">
        <v>3</v>
      </c>
      <c r="H263" s="174" t="s">
        <v>95</v>
      </c>
      <c r="I263" s="170">
        <v>29260</v>
      </c>
      <c r="J263" s="425">
        <v>240</v>
      </c>
      <c r="K263" s="426">
        <v>4.7</v>
      </c>
      <c r="L263" s="165">
        <v>3.7</v>
      </c>
    </row>
    <row r="264" spans="1:12" s="29" customFormat="1" ht="16.5" customHeight="1">
      <c r="A264" s="28"/>
      <c r="B264" s="259" t="s">
        <v>88</v>
      </c>
      <c r="C264" s="281">
        <v>871</v>
      </c>
      <c r="D264" s="245" t="s">
        <v>103</v>
      </c>
      <c r="E264" s="245" t="s">
        <v>95</v>
      </c>
      <c r="F264" s="245" t="s">
        <v>123</v>
      </c>
      <c r="G264" s="245" t="s">
        <v>179</v>
      </c>
      <c r="H264" s="245" t="s">
        <v>210</v>
      </c>
      <c r="I264" s="245" t="s">
        <v>59</v>
      </c>
      <c r="J264" s="250"/>
      <c r="K264" s="239">
        <f>K265</f>
        <v>0</v>
      </c>
      <c r="L264" s="239">
        <f>L265</f>
        <v>0</v>
      </c>
    </row>
    <row r="265" spans="1:12" s="29" customFormat="1" ht="34.5" customHeight="1">
      <c r="A265" s="28"/>
      <c r="B265" s="316" t="s">
        <v>89</v>
      </c>
      <c r="C265" s="281">
        <v>871</v>
      </c>
      <c r="D265" s="246" t="s">
        <v>103</v>
      </c>
      <c r="E265" s="246" t="s">
        <v>95</v>
      </c>
      <c r="F265" s="246" t="s">
        <v>123</v>
      </c>
      <c r="G265" s="246" t="s">
        <v>179</v>
      </c>
      <c r="H265" s="246" t="s">
        <v>210</v>
      </c>
      <c r="I265" s="246" t="s">
        <v>59</v>
      </c>
      <c r="J265" s="238" t="s">
        <v>218</v>
      </c>
      <c r="K265" s="244">
        <v>0</v>
      </c>
      <c r="L265" s="244">
        <v>0</v>
      </c>
    </row>
    <row r="266" spans="1:12" s="29" customFormat="1" ht="18" customHeight="1">
      <c r="A266" s="28"/>
      <c r="B266" s="317" t="s">
        <v>301</v>
      </c>
      <c r="C266" s="318">
        <v>871</v>
      </c>
      <c r="D266" s="319" t="s">
        <v>185</v>
      </c>
      <c r="E266" s="319"/>
      <c r="F266" s="319"/>
      <c r="G266" s="319"/>
      <c r="H266" s="319"/>
      <c r="I266" s="319"/>
      <c r="J266" s="320"/>
      <c r="K266" s="321">
        <f>K267</f>
        <v>0</v>
      </c>
      <c r="L266" s="321">
        <f>L267</f>
        <v>0</v>
      </c>
    </row>
    <row r="267" spans="1:12" s="29" customFormat="1" ht="15.75" customHeight="1">
      <c r="A267" s="28"/>
      <c r="B267" s="279" t="s">
        <v>302</v>
      </c>
      <c r="C267" s="280">
        <v>871</v>
      </c>
      <c r="D267" s="245" t="s">
        <v>185</v>
      </c>
      <c r="E267" s="245" t="s">
        <v>96</v>
      </c>
      <c r="F267" s="245"/>
      <c r="G267" s="245"/>
      <c r="H267" s="245"/>
      <c r="I267" s="245"/>
      <c r="J267" s="250"/>
      <c r="K267" s="239">
        <f>K268</f>
        <v>0</v>
      </c>
      <c r="L267" s="239">
        <f>L268</f>
        <v>0</v>
      </c>
    </row>
    <row r="268" spans="1:12" s="29" customFormat="1" ht="24" customHeight="1">
      <c r="A268" s="28"/>
      <c r="B268" s="242" t="s">
        <v>87</v>
      </c>
      <c r="C268" s="281">
        <v>871</v>
      </c>
      <c r="D268" s="246" t="s">
        <v>185</v>
      </c>
      <c r="E268" s="246" t="s">
        <v>96</v>
      </c>
      <c r="F268" s="246" t="s">
        <v>102</v>
      </c>
      <c r="G268" s="246"/>
      <c r="H268" s="246"/>
      <c r="I268" s="246"/>
      <c r="J268" s="238"/>
      <c r="K268" s="244">
        <f>K269</f>
        <v>0</v>
      </c>
      <c r="L268" s="244">
        <f>L270</f>
        <v>0</v>
      </c>
    </row>
    <row r="269" spans="1:12" s="29" customFormat="1" ht="47.25" customHeight="1">
      <c r="A269" s="28"/>
      <c r="B269" s="242" t="s">
        <v>249</v>
      </c>
      <c r="C269" s="281">
        <v>871</v>
      </c>
      <c r="D269" s="246" t="s">
        <v>185</v>
      </c>
      <c r="E269" s="246" t="s">
        <v>96</v>
      </c>
      <c r="F269" s="246" t="s">
        <v>102</v>
      </c>
      <c r="G269" s="246" t="s">
        <v>150</v>
      </c>
      <c r="H269" s="246" t="s">
        <v>97</v>
      </c>
      <c r="I269" s="246"/>
      <c r="J269" s="238"/>
      <c r="K269" s="244">
        <v>0</v>
      </c>
      <c r="L269" s="244">
        <f>L270</f>
        <v>0</v>
      </c>
    </row>
    <row r="270" spans="1:12" s="29" customFormat="1" ht="14.25" customHeight="1">
      <c r="A270" s="28"/>
      <c r="B270" s="242" t="s">
        <v>303</v>
      </c>
      <c r="C270" s="281">
        <v>871</v>
      </c>
      <c r="D270" s="246" t="s">
        <v>185</v>
      </c>
      <c r="E270" s="246" t="s">
        <v>96</v>
      </c>
      <c r="F270" s="246" t="s">
        <v>102</v>
      </c>
      <c r="G270" s="246" t="s">
        <v>150</v>
      </c>
      <c r="H270" s="246" t="s">
        <v>97</v>
      </c>
      <c r="I270" s="246" t="s">
        <v>304</v>
      </c>
      <c r="J270" s="262">
        <v>320</v>
      </c>
      <c r="K270" s="244">
        <v>0</v>
      </c>
      <c r="L270" s="244">
        <v>0</v>
      </c>
    </row>
    <row r="271" spans="1:12" s="29" customFormat="1" ht="27" customHeight="1">
      <c r="A271" s="28"/>
      <c r="B271" s="371" t="s">
        <v>298</v>
      </c>
      <c r="C271" s="280">
        <v>871</v>
      </c>
      <c r="D271" s="240" t="s">
        <v>103</v>
      </c>
      <c r="E271" s="240" t="s">
        <v>95</v>
      </c>
      <c r="F271" s="245" t="s">
        <v>119</v>
      </c>
      <c r="G271" s="245"/>
      <c r="H271" s="245"/>
      <c r="I271" s="245"/>
      <c r="J271" s="250"/>
      <c r="K271" s="239">
        <f>K272</f>
        <v>15</v>
      </c>
      <c r="L271" s="239">
        <f>L273</f>
        <v>15</v>
      </c>
    </row>
    <row r="272" spans="1:12" s="29" customFormat="1" ht="55.5" customHeight="1">
      <c r="A272" s="28"/>
      <c r="B272" s="371" t="s">
        <v>299</v>
      </c>
      <c r="C272" s="280">
        <v>871</v>
      </c>
      <c r="D272" s="240" t="s">
        <v>103</v>
      </c>
      <c r="E272" s="240" t="s">
        <v>95</v>
      </c>
      <c r="F272" s="245" t="s">
        <v>119</v>
      </c>
      <c r="G272" s="245" t="s">
        <v>132</v>
      </c>
      <c r="H272" s="245" t="s">
        <v>95</v>
      </c>
      <c r="I272" s="245" t="s">
        <v>53</v>
      </c>
      <c r="J272" s="250"/>
      <c r="K272" s="239">
        <f>K273</f>
        <v>15</v>
      </c>
      <c r="L272" s="239">
        <f>L273</f>
        <v>15</v>
      </c>
    </row>
    <row r="273" spans="1:12" s="29" customFormat="1" ht="14.25" customHeight="1">
      <c r="A273" s="28"/>
      <c r="B273" s="74" t="s">
        <v>300</v>
      </c>
      <c r="C273" s="281">
        <v>871</v>
      </c>
      <c r="D273" s="246" t="s">
        <v>103</v>
      </c>
      <c r="E273" s="246" t="s">
        <v>95</v>
      </c>
      <c r="F273" s="246" t="s">
        <v>119</v>
      </c>
      <c r="G273" s="246" t="s">
        <v>132</v>
      </c>
      <c r="H273" s="246" t="s">
        <v>95</v>
      </c>
      <c r="I273" s="246" t="s">
        <v>53</v>
      </c>
      <c r="J273" s="262">
        <v>240</v>
      </c>
      <c r="K273" s="244">
        <v>15</v>
      </c>
      <c r="L273" s="244">
        <v>15</v>
      </c>
    </row>
    <row r="274" spans="1:12" s="29" customFormat="1" ht="18" customHeight="1">
      <c r="A274" s="28"/>
      <c r="B274" s="199" t="s">
        <v>171</v>
      </c>
      <c r="C274" s="162">
        <v>871</v>
      </c>
      <c r="D274" s="200" t="s">
        <v>119</v>
      </c>
      <c r="E274" s="201"/>
      <c r="F274" s="163"/>
      <c r="G274" s="163"/>
      <c r="H274" s="163"/>
      <c r="I274" s="163"/>
      <c r="J274" s="197"/>
      <c r="K274" s="198">
        <f aca="true" t="shared" si="15" ref="K274:L278">K275</f>
        <v>1785.7</v>
      </c>
      <c r="L274" s="198">
        <f t="shared" si="15"/>
        <v>1813.1</v>
      </c>
    </row>
    <row r="275" spans="1:12" s="29" customFormat="1" ht="16.5" customHeight="1">
      <c r="A275" s="28"/>
      <c r="B275" s="236" t="s">
        <v>172</v>
      </c>
      <c r="C275" s="281">
        <v>871</v>
      </c>
      <c r="D275" s="314" t="s">
        <v>119</v>
      </c>
      <c r="E275" s="314" t="s">
        <v>95</v>
      </c>
      <c r="F275" s="245"/>
      <c r="G275" s="245"/>
      <c r="H275" s="245"/>
      <c r="I275" s="245"/>
      <c r="J275" s="250"/>
      <c r="K275" s="239">
        <f>K276+K294</f>
        <v>1785.7</v>
      </c>
      <c r="L275" s="239">
        <f>L276+L294</f>
        <v>1813.1</v>
      </c>
    </row>
    <row r="276" spans="1:12" s="29" customFormat="1" ht="36" customHeight="1">
      <c r="A276" s="28"/>
      <c r="B276" s="241" t="s">
        <v>83</v>
      </c>
      <c r="C276" s="281">
        <v>871</v>
      </c>
      <c r="D276" s="245" t="s">
        <v>119</v>
      </c>
      <c r="E276" s="245" t="s">
        <v>95</v>
      </c>
      <c r="F276" s="245" t="s">
        <v>103</v>
      </c>
      <c r="G276" s="245"/>
      <c r="H276" s="245"/>
      <c r="I276" s="245"/>
      <c r="J276" s="250"/>
      <c r="K276" s="239">
        <f t="shared" si="15"/>
        <v>1717.5</v>
      </c>
      <c r="L276" s="239">
        <f t="shared" si="15"/>
        <v>1777.3</v>
      </c>
    </row>
    <row r="277" spans="1:12" s="29" customFormat="1" ht="55.5" customHeight="1">
      <c r="A277" s="28"/>
      <c r="B277" s="241" t="s">
        <v>254</v>
      </c>
      <c r="C277" s="281">
        <v>871</v>
      </c>
      <c r="D277" s="245" t="s">
        <v>119</v>
      </c>
      <c r="E277" s="245" t="s">
        <v>95</v>
      </c>
      <c r="F277" s="245" t="s">
        <v>103</v>
      </c>
      <c r="G277" s="245" t="s">
        <v>132</v>
      </c>
      <c r="H277" s="245" t="s">
        <v>210</v>
      </c>
      <c r="I277" s="245"/>
      <c r="J277" s="250"/>
      <c r="K277" s="239">
        <f t="shared" si="15"/>
        <v>1717.5</v>
      </c>
      <c r="L277" s="239">
        <f t="shared" si="15"/>
        <v>1777.3</v>
      </c>
    </row>
    <row r="278" spans="1:12" s="29" customFormat="1" ht="18" customHeight="1">
      <c r="A278" s="28"/>
      <c r="B278" s="241" t="s">
        <v>250</v>
      </c>
      <c r="C278" s="281">
        <v>871</v>
      </c>
      <c r="D278" s="245" t="s">
        <v>119</v>
      </c>
      <c r="E278" s="245" t="s">
        <v>95</v>
      </c>
      <c r="F278" s="245" t="s">
        <v>103</v>
      </c>
      <c r="G278" s="245"/>
      <c r="H278" s="245" t="s">
        <v>13</v>
      </c>
      <c r="I278" s="245" t="s">
        <v>30</v>
      </c>
      <c r="J278" s="250"/>
      <c r="K278" s="239">
        <f t="shared" si="15"/>
        <v>1717.5</v>
      </c>
      <c r="L278" s="239">
        <f t="shared" si="15"/>
        <v>1777.3</v>
      </c>
    </row>
    <row r="279" spans="1:12" s="29" customFormat="1" ht="15.75" customHeight="1">
      <c r="A279" s="28"/>
      <c r="B279" s="257" t="s">
        <v>161</v>
      </c>
      <c r="C279" s="281">
        <v>871</v>
      </c>
      <c r="D279" s="246" t="s">
        <v>119</v>
      </c>
      <c r="E279" s="246" t="s">
        <v>95</v>
      </c>
      <c r="F279" s="246" t="s">
        <v>103</v>
      </c>
      <c r="G279" s="246" t="s">
        <v>132</v>
      </c>
      <c r="H279" s="246" t="s">
        <v>95</v>
      </c>
      <c r="I279" s="246" t="s">
        <v>25</v>
      </c>
      <c r="J279" s="238"/>
      <c r="K279" s="244">
        <f>K280+K281+K282</f>
        <v>1717.5</v>
      </c>
      <c r="L279" s="244">
        <f>L280+L281+L282</f>
        <v>1777.3</v>
      </c>
    </row>
    <row r="280" spans="1:12" s="29" customFormat="1" ht="37.5" customHeight="1">
      <c r="A280" s="28"/>
      <c r="B280" s="242" t="s">
        <v>139</v>
      </c>
      <c r="C280" s="281">
        <v>871</v>
      </c>
      <c r="D280" s="246" t="s">
        <v>119</v>
      </c>
      <c r="E280" s="246" t="s">
        <v>95</v>
      </c>
      <c r="F280" s="246" t="s">
        <v>103</v>
      </c>
      <c r="G280" s="246" t="s">
        <v>132</v>
      </c>
      <c r="H280" s="246" t="s">
        <v>95</v>
      </c>
      <c r="I280" s="246" t="s">
        <v>25</v>
      </c>
      <c r="J280" s="262">
        <v>110</v>
      </c>
      <c r="K280" s="244">
        <v>1318</v>
      </c>
      <c r="L280" s="244">
        <v>1370.6</v>
      </c>
    </row>
    <row r="281" spans="1:12" s="29" customFormat="1" ht="16.5" customHeight="1">
      <c r="A281" s="28"/>
      <c r="B281" s="74" t="s">
        <v>195</v>
      </c>
      <c r="C281" s="115">
        <v>871</v>
      </c>
      <c r="D281" s="8" t="s">
        <v>119</v>
      </c>
      <c r="E281" s="8" t="s">
        <v>95</v>
      </c>
      <c r="F281" s="8" t="s">
        <v>103</v>
      </c>
      <c r="G281" s="8" t="s">
        <v>132</v>
      </c>
      <c r="H281" s="8" t="s">
        <v>95</v>
      </c>
      <c r="I281" s="8" t="s">
        <v>25</v>
      </c>
      <c r="J281" s="112">
        <v>240</v>
      </c>
      <c r="K281" s="76">
        <v>399.5</v>
      </c>
      <c r="L281" s="76">
        <v>406.7</v>
      </c>
    </row>
    <row r="282" spans="1:12" s="29" customFormat="1" ht="15" customHeight="1">
      <c r="A282" s="28"/>
      <c r="B282" s="87" t="s">
        <v>196</v>
      </c>
      <c r="C282" s="115">
        <v>871</v>
      </c>
      <c r="D282" s="8" t="s">
        <v>119</v>
      </c>
      <c r="E282" s="8" t="s">
        <v>95</v>
      </c>
      <c r="F282" s="8" t="s">
        <v>103</v>
      </c>
      <c r="G282" s="8" t="s">
        <v>132</v>
      </c>
      <c r="H282" s="8" t="s">
        <v>95</v>
      </c>
      <c r="I282" s="8" t="s">
        <v>25</v>
      </c>
      <c r="J282" s="112">
        <v>850</v>
      </c>
      <c r="K282" s="76">
        <v>0</v>
      </c>
      <c r="L282" s="76">
        <v>0</v>
      </c>
    </row>
    <row r="283" spans="1:12" s="29" customFormat="1" ht="18" customHeight="1" hidden="1">
      <c r="A283" s="28"/>
      <c r="B283" s="135" t="s">
        <v>113</v>
      </c>
      <c r="C283" s="145">
        <v>871</v>
      </c>
      <c r="D283" s="136">
        <v>99</v>
      </c>
      <c r="E283" s="136">
        <v>99</v>
      </c>
      <c r="F283" s="146" t="s">
        <v>175</v>
      </c>
      <c r="G283" s="146"/>
      <c r="H283" s="211" t="s">
        <v>175</v>
      </c>
      <c r="I283" s="147" t="s">
        <v>175</v>
      </c>
      <c r="J283" s="137"/>
      <c r="K283" s="138">
        <f aca="true" t="shared" si="16" ref="K283:L286">K284</f>
        <v>0</v>
      </c>
      <c r="L283" s="138">
        <f t="shared" si="16"/>
        <v>0</v>
      </c>
    </row>
    <row r="284" spans="1:12" s="29" customFormat="1" ht="18" customHeight="1" hidden="1">
      <c r="A284" s="28"/>
      <c r="B284" s="139" t="s">
        <v>176</v>
      </c>
      <c r="C284" s="115">
        <v>871</v>
      </c>
      <c r="D284" s="140">
        <v>99</v>
      </c>
      <c r="E284" s="140">
        <v>99</v>
      </c>
      <c r="F284" s="148" t="s">
        <v>123</v>
      </c>
      <c r="G284" s="148"/>
      <c r="H284" s="177" t="s">
        <v>29</v>
      </c>
      <c r="I284" s="177" t="s">
        <v>30</v>
      </c>
      <c r="J284" s="141"/>
      <c r="K284" s="142">
        <f t="shared" si="16"/>
        <v>0</v>
      </c>
      <c r="L284" s="142">
        <f t="shared" si="16"/>
        <v>0</v>
      </c>
    </row>
    <row r="285" spans="1:12" s="29" customFormat="1" ht="18" customHeight="1" hidden="1">
      <c r="A285" s="28"/>
      <c r="B285" s="139" t="s">
        <v>178</v>
      </c>
      <c r="C285" s="115">
        <v>871</v>
      </c>
      <c r="D285" s="140">
        <v>99</v>
      </c>
      <c r="E285" s="140">
        <v>99</v>
      </c>
      <c r="F285" s="148" t="s">
        <v>123</v>
      </c>
      <c r="G285" s="148"/>
      <c r="H285" s="177" t="s">
        <v>31</v>
      </c>
      <c r="I285" s="177" t="s">
        <v>30</v>
      </c>
      <c r="J285" s="141"/>
      <c r="K285" s="142">
        <f t="shared" si="16"/>
        <v>0</v>
      </c>
      <c r="L285" s="142">
        <f t="shared" si="16"/>
        <v>0</v>
      </c>
    </row>
    <row r="286" spans="1:12" s="29" customFormat="1" ht="24" customHeight="1" hidden="1">
      <c r="A286" s="28"/>
      <c r="B286" s="139" t="s">
        <v>174</v>
      </c>
      <c r="C286" s="115">
        <v>871</v>
      </c>
      <c r="D286" s="140">
        <v>99</v>
      </c>
      <c r="E286" s="140">
        <v>99</v>
      </c>
      <c r="F286" s="148" t="s">
        <v>123</v>
      </c>
      <c r="G286" s="148"/>
      <c r="H286" s="177" t="s">
        <v>31</v>
      </c>
      <c r="I286" s="177" t="s">
        <v>64</v>
      </c>
      <c r="J286" s="141"/>
      <c r="K286" s="142">
        <f t="shared" si="16"/>
        <v>0</v>
      </c>
      <c r="L286" s="142">
        <f t="shared" si="16"/>
        <v>0</v>
      </c>
    </row>
    <row r="287" spans="1:12" s="29" customFormat="1" ht="18" customHeight="1" hidden="1">
      <c r="A287" s="28"/>
      <c r="B287" s="139" t="s">
        <v>168</v>
      </c>
      <c r="C287" s="115">
        <v>871</v>
      </c>
      <c r="D287" s="158">
        <v>99</v>
      </c>
      <c r="E287" s="158">
        <v>99</v>
      </c>
      <c r="F287" s="159" t="s">
        <v>123</v>
      </c>
      <c r="G287" s="159"/>
      <c r="H287" s="178" t="s">
        <v>31</v>
      </c>
      <c r="I287" s="178" t="s">
        <v>64</v>
      </c>
      <c r="J287" s="160">
        <v>900</v>
      </c>
      <c r="K287" s="142">
        <v>0</v>
      </c>
      <c r="L287" s="142">
        <v>0</v>
      </c>
    </row>
    <row r="288" spans="1:12" s="29" customFormat="1" ht="18" customHeight="1" hidden="1">
      <c r="A288" s="28"/>
      <c r="B288" s="202" t="s">
        <v>66</v>
      </c>
      <c r="C288" s="162">
        <v>871</v>
      </c>
      <c r="D288" s="179">
        <v>13</v>
      </c>
      <c r="E288" s="180"/>
      <c r="F288" s="181"/>
      <c r="G288" s="181"/>
      <c r="H288" s="207"/>
      <c r="I288" s="182"/>
      <c r="J288" s="183"/>
      <c r="K288" s="183">
        <f aca="true" t="shared" si="17" ref="K288:L292">K289</f>
        <v>0</v>
      </c>
      <c r="L288" s="183">
        <f t="shared" si="17"/>
        <v>0</v>
      </c>
    </row>
    <row r="289" spans="1:12" s="29" customFormat="1" ht="18" customHeight="1" hidden="1">
      <c r="A289" s="28"/>
      <c r="B289" s="189" t="s">
        <v>66</v>
      </c>
      <c r="C289" s="203">
        <v>871</v>
      </c>
      <c r="D289" s="190">
        <v>13</v>
      </c>
      <c r="E289" s="194" t="s">
        <v>95</v>
      </c>
      <c r="F289" s="191"/>
      <c r="G289" s="191"/>
      <c r="H289" s="208"/>
      <c r="I289" s="192"/>
      <c r="J289" s="193"/>
      <c r="K289" s="193">
        <f t="shared" si="17"/>
        <v>0</v>
      </c>
      <c r="L289" s="193">
        <f t="shared" si="17"/>
        <v>0</v>
      </c>
    </row>
    <row r="290" spans="1:12" s="29" customFormat="1" ht="18" customHeight="1" hidden="1">
      <c r="A290" s="28"/>
      <c r="B290" s="189" t="s">
        <v>67</v>
      </c>
      <c r="C290" s="203">
        <v>871</v>
      </c>
      <c r="D290" s="190">
        <v>13</v>
      </c>
      <c r="E290" s="194" t="s">
        <v>95</v>
      </c>
      <c r="F290" s="191">
        <v>98</v>
      </c>
      <c r="G290" s="191"/>
      <c r="H290" s="208"/>
      <c r="I290" s="192"/>
      <c r="J290" s="193"/>
      <c r="K290" s="193">
        <f t="shared" si="17"/>
        <v>0</v>
      </c>
      <c r="L290" s="193">
        <f t="shared" si="17"/>
        <v>0</v>
      </c>
    </row>
    <row r="291" spans="1:12" s="29" customFormat="1" ht="18" customHeight="1" hidden="1">
      <c r="A291" s="28"/>
      <c r="B291" s="188" t="s">
        <v>68</v>
      </c>
      <c r="C291" s="115">
        <v>871</v>
      </c>
      <c r="D291" s="184">
        <v>13</v>
      </c>
      <c r="E291" s="195" t="s">
        <v>95</v>
      </c>
      <c r="F291" s="185">
        <v>98</v>
      </c>
      <c r="G291" s="185">
        <v>1</v>
      </c>
      <c r="H291" s="209" t="s">
        <v>210</v>
      </c>
      <c r="I291" s="186">
        <v>28890</v>
      </c>
      <c r="J291" s="187"/>
      <c r="K291" s="187">
        <f t="shared" si="17"/>
        <v>0</v>
      </c>
      <c r="L291" s="187">
        <f t="shared" si="17"/>
        <v>0</v>
      </c>
    </row>
    <row r="292" spans="1:12" s="29" customFormat="1" ht="23.25" customHeight="1" hidden="1">
      <c r="A292" s="28"/>
      <c r="B292" s="188" t="s">
        <v>69</v>
      </c>
      <c r="C292" s="115">
        <v>871</v>
      </c>
      <c r="D292" s="184">
        <v>13</v>
      </c>
      <c r="E292" s="195" t="s">
        <v>95</v>
      </c>
      <c r="F292" s="185">
        <v>98</v>
      </c>
      <c r="G292" s="185">
        <v>1</v>
      </c>
      <c r="H292" s="209" t="s">
        <v>210</v>
      </c>
      <c r="I292" s="186">
        <v>28890</v>
      </c>
      <c r="J292" s="187"/>
      <c r="K292" s="187">
        <f t="shared" si="17"/>
        <v>0</v>
      </c>
      <c r="L292" s="187">
        <f t="shared" si="17"/>
        <v>0</v>
      </c>
    </row>
    <row r="293" spans="1:12" s="29" customFormat="1" ht="18" customHeight="1" hidden="1">
      <c r="A293" s="28"/>
      <c r="B293" s="188" t="s">
        <v>70</v>
      </c>
      <c r="C293" s="115">
        <v>871</v>
      </c>
      <c r="D293" s="184">
        <v>13</v>
      </c>
      <c r="E293" s="195" t="s">
        <v>95</v>
      </c>
      <c r="F293" s="185">
        <v>98</v>
      </c>
      <c r="G293" s="185">
        <v>1</v>
      </c>
      <c r="H293" s="209" t="s">
        <v>210</v>
      </c>
      <c r="I293" s="186">
        <v>28890</v>
      </c>
      <c r="J293" s="196">
        <v>730</v>
      </c>
      <c r="K293" s="187">
        <v>0</v>
      </c>
      <c r="L293" s="187">
        <v>0</v>
      </c>
    </row>
    <row r="294" spans="1:12" s="29" customFormat="1" ht="26.25" customHeight="1">
      <c r="A294" s="28"/>
      <c r="B294" s="189" t="s">
        <v>87</v>
      </c>
      <c r="C294" s="114">
        <v>871</v>
      </c>
      <c r="D294" s="190">
        <v>11</v>
      </c>
      <c r="E294" s="194" t="s">
        <v>95</v>
      </c>
      <c r="F294" s="208" t="s">
        <v>102</v>
      </c>
      <c r="G294" s="191"/>
      <c r="H294" s="208"/>
      <c r="I294" s="192"/>
      <c r="J294" s="323"/>
      <c r="K294" s="324">
        <f aca="true" t="shared" si="18" ref="K294:L296">K295</f>
        <v>68.2</v>
      </c>
      <c r="L294" s="193">
        <f t="shared" si="18"/>
        <v>35.8</v>
      </c>
    </row>
    <row r="295" spans="1:12" s="29" customFormat="1" ht="56.25" customHeight="1">
      <c r="A295" s="28"/>
      <c r="B295" s="188" t="s">
        <v>249</v>
      </c>
      <c r="C295" s="115">
        <v>871</v>
      </c>
      <c r="D295" s="184">
        <v>11</v>
      </c>
      <c r="E295" s="195" t="s">
        <v>95</v>
      </c>
      <c r="F295" s="209" t="s">
        <v>102</v>
      </c>
      <c r="G295" s="185">
        <v>3</v>
      </c>
      <c r="H295" s="209" t="s">
        <v>210</v>
      </c>
      <c r="I295" s="186">
        <v>0</v>
      </c>
      <c r="J295" s="196"/>
      <c r="K295" s="322">
        <f t="shared" si="18"/>
        <v>68.2</v>
      </c>
      <c r="L295" s="187">
        <f t="shared" si="18"/>
        <v>35.8</v>
      </c>
    </row>
    <row r="296" spans="1:12" s="29" customFormat="1" ht="15.75" customHeight="1">
      <c r="A296" s="28"/>
      <c r="B296" s="188" t="s">
        <v>90</v>
      </c>
      <c r="C296" s="115">
        <v>871</v>
      </c>
      <c r="D296" s="184">
        <v>11</v>
      </c>
      <c r="E296" s="195" t="s">
        <v>95</v>
      </c>
      <c r="F296" s="209" t="s">
        <v>102</v>
      </c>
      <c r="G296" s="185">
        <v>3</v>
      </c>
      <c r="H296" s="209" t="s">
        <v>95</v>
      </c>
      <c r="I296" s="186">
        <v>29260</v>
      </c>
      <c r="J296" s="196"/>
      <c r="K296" s="322">
        <f t="shared" si="18"/>
        <v>68.2</v>
      </c>
      <c r="L296" s="187">
        <f t="shared" si="18"/>
        <v>35.8</v>
      </c>
    </row>
    <row r="297" spans="1:12" s="29" customFormat="1" ht="15" customHeight="1">
      <c r="A297" s="28"/>
      <c r="B297" s="74" t="s">
        <v>195</v>
      </c>
      <c r="C297" s="115">
        <v>871</v>
      </c>
      <c r="D297" s="184">
        <v>11</v>
      </c>
      <c r="E297" s="195" t="s">
        <v>95</v>
      </c>
      <c r="F297" s="209" t="s">
        <v>102</v>
      </c>
      <c r="G297" s="185">
        <v>3</v>
      </c>
      <c r="H297" s="209" t="s">
        <v>95</v>
      </c>
      <c r="I297" s="186">
        <v>29260</v>
      </c>
      <c r="J297" s="196">
        <v>240</v>
      </c>
      <c r="K297" s="322">
        <v>68.2</v>
      </c>
      <c r="L297" s="187">
        <v>35.8</v>
      </c>
    </row>
    <row r="298" spans="1:12" ht="15.75" customHeight="1">
      <c r="A298" s="325">
        <v>2</v>
      </c>
      <c r="B298" s="326" t="s">
        <v>7</v>
      </c>
      <c r="C298" s="327">
        <v>872</v>
      </c>
      <c r="D298" s="328"/>
      <c r="E298" s="328"/>
      <c r="F298" s="328"/>
      <c r="G298" s="328"/>
      <c r="H298" s="328"/>
      <c r="I298" s="328"/>
      <c r="J298" s="328"/>
      <c r="K298" s="329">
        <f>K299</f>
        <v>18.4</v>
      </c>
      <c r="L298" s="330">
        <f>L299</f>
        <v>47.3</v>
      </c>
    </row>
    <row r="299" spans="1:12" ht="23.25" customHeight="1">
      <c r="A299" s="28"/>
      <c r="B299" s="263" t="s">
        <v>236</v>
      </c>
      <c r="C299" s="301">
        <v>872</v>
      </c>
      <c r="D299" s="245" t="s">
        <v>95</v>
      </c>
      <c r="E299" s="245" t="s">
        <v>160</v>
      </c>
      <c r="F299" s="245" t="s">
        <v>130</v>
      </c>
      <c r="G299" s="245"/>
      <c r="H299" s="245"/>
      <c r="I299" s="245"/>
      <c r="J299" s="238"/>
      <c r="K299" s="239">
        <f aca="true" t="shared" si="19" ref="K299:L301">K300</f>
        <v>18.4</v>
      </c>
      <c r="L299" s="239">
        <f t="shared" si="19"/>
        <v>47.3</v>
      </c>
    </row>
    <row r="300" spans="1:12" ht="12.75">
      <c r="A300" s="28"/>
      <c r="B300" s="263" t="s">
        <v>131</v>
      </c>
      <c r="C300" s="301">
        <v>872</v>
      </c>
      <c r="D300" s="245" t="s">
        <v>95</v>
      </c>
      <c r="E300" s="245" t="s">
        <v>160</v>
      </c>
      <c r="F300" s="245" t="s">
        <v>130</v>
      </c>
      <c r="G300" s="245" t="s">
        <v>132</v>
      </c>
      <c r="H300" s="245" t="s">
        <v>210</v>
      </c>
      <c r="I300" s="245"/>
      <c r="J300" s="238"/>
      <c r="K300" s="239">
        <f t="shared" si="19"/>
        <v>18.4</v>
      </c>
      <c r="L300" s="239">
        <f t="shared" si="19"/>
        <v>47.3</v>
      </c>
    </row>
    <row r="301" spans="1:12" ht="33.75">
      <c r="A301" s="28"/>
      <c r="B301" s="261" t="s">
        <v>238</v>
      </c>
      <c r="C301" s="301">
        <v>872</v>
      </c>
      <c r="D301" s="246" t="s">
        <v>95</v>
      </c>
      <c r="E301" s="246" t="s">
        <v>160</v>
      </c>
      <c r="F301" s="246" t="s">
        <v>130</v>
      </c>
      <c r="G301" s="246" t="s">
        <v>132</v>
      </c>
      <c r="H301" s="246" t="s">
        <v>210</v>
      </c>
      <c r="I301" s="246" t="s">
        <v>26</v>
      </c>
      <c r="J301" s="238"/>
      <c r="K301" s="244">
        <f t="shared" si="19"/>
        <v>18.4</v>
      </c>
      <c r="L301" s="244">
        <f t="shared" si="19"/>
        <v>47.3</v>
      </c>
    </row>
    <row r="302" spans="1:12" ht="12.75">
      <c r="A302" s="28"/>
      <c r="B302" s="247" t="s">
        <v>195</v>
      </c>
      <c r="C302" s="301">
        <v>872</v>
      </c>
      <c r="D302" s="246" t="s">
        <v>95</v>
      </c>
      <c r="E302" s="246" t="s">
        <v>160</v>
      </c>
      <c r="F302" s="246" t="s">
        <v>130</v>
      </c>
      <c r="G302" s="246" t="s">
        <v>132</v>
      </c>
      <c r="H302" s="246" t="s">
        <v>210</v>
      </c>
      <c r="I302" s="246" t="s">
        <v>26</v>
      </c>
      <c r="J302" s="238" t="s">
        <v>194</v>
      </c>
      <c r="K302" s="244">
        <v>18.4</v>
      </c>
      <c r="L302" s="244">
        <v>47.3</v>
      </c>
    </row>
    <row r="303" spans="1:12" ht="12.75">
      <c r="A303" s="2"/>
      <c r="B303" s="31" t="s">
        <v>173</v>
      </c>
      <c r="C303" s="2"/>
      <c r="D303" s="2"/>
      <c r="E303" s="2"/>
      <c r="F303" s="2"/>
      <c r="G303" s="2"/>
      <c r="H303" s="2"/>
      <c r="I303" s="2"/>
      <c r="J303" s="2"/>
      <c r="K303" s="32">
        <f>K298+K11-K283+K288</f>
        <v>30808.200000000008</v>
      </c>
      <c r="L303" s="32">
        <f>L298+L11-L283+L288</f>
        <v>29506.199999999997</v>
      </c>
    </row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</sheetData>
  <sheetProtection/>
  <mergeCells count="13">
    <mergeCell ref="C4:L4"/>
    <mergeCell ref="J1:L1"/>
    <mergeCell ref="B2:L2"/>
    <mergeCell ref="L9:L10"/>
    <mergeCell ref="F10:I10"/>
    <mergeCell ref="J3:L3"/>
    <mergeCell ref="A6:L6"/>
    <mergeCell ref="A7:L7"/>
    <mergeCell ref="A9:A10"/>
    <mergeCell ref="B9:B10"/>
    <mergeCell ref="C9:C10"/>
    <mergeCell ref="D9:J9"/>
    <mergeCell ref="K9:K10"/>
  </mergeCells>
  <printOptions/>
  <pageMargins left="0.7086614173228347" right="0.1968503937007874" top="0.31496062992125984" bottom="0.31496062992125984" header="0.2755905511811024" footer="0.15748031496062992"/>
  <pageSetup horizontalDpi="600" verticalDpi="600" orientation="portrait" pageOrder="overThenDown" paperSize="9" scale="85" r:id="rId1"/>
  <ignoredErrors>
    <ignoredError sqref="M299:O302 J229:J230 J220:L221 J12:J30 C229:C230 H11:I21 I22 H34:I34 I25 H48:I49 I35 H51:I52 I50 H55:I56 H70:I70 I67 H76:I76 H83:I83 I77 H92:I92 I87 H118:I119 H132:I132 H139:I140 I133 I136 I141 H146:I147 H206:I207 I196 H229:I230 I221 J222:J223 H235:I235 H240:I241 H274:I275 H283:I283 H65:I66 I62 H219:I220 I208 D229:F230 C83:F89 C34:F43 D264:F265 H60:I61 I57 H126:I128 H120 H155:I158 I154 H167:I167 C48:F70 C11:F30 C72:F79 I84 I93 C219:F224 H171:I172 C168:C170 H180:I189 H194:I195 H174:I176 I201 I211 C171:F189 D242:F247 D274:F287 D254:F257 C167:F167 C90:C91 C118:F153 C92:F95 C104:F111 C154:F162 J231:J234 C231:C239 D231:F241 C194:F213 C190:E193" numberStoredAsText="1"/>
    <ignoredError sqref="H299:J299 I300:J300 J301:J302 D299:F302" numberStoredAsText="1" formula="1"/>
    <ignoredError sqref="L299:L301 K299:K3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2021-06-23T11:49:37Z</cp:lastPrinted>
  <dcterms:created xsi:type="dcterms:W3CDTF">2002-06-04T10:05:56Z</dcterms:created>
  <dcterms:modified xsi:type="dcterms:W3CDTF">2021-06-23T11:49:40Z</dcterms:modified>
  <cp:category/>
  <cp:version/>
  <cp:contentType/>
  <cp:contentStatus/>
</cp:coreProperties>
</file>