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1625" windowHeight="6225" tabRatio="702" activeTab="1"/>
  </bookViews>
  <sheets>
    <sheet name="прил 10" sheetId="1" r:id="rId1"/>
    <sheet name="Прил11" sheetId="2" r:id="rId2"/>
  </sheets>
  <definedNames/>
  <calcPr fullCalcOnLoad="1"/>
</workbook>
</file>

<file path=xl/sharedStrings.xml><?xml version="1.0" encoding="utf-8"?>
<sst xmlns="http://schemas.openxmlformats.org/spreadsheetml/2006/main" count="695" uniqueCount="179">
  <si>
    <t>4</t>
  </si>
  <si>
    <t>2935</t>
  </si>
  <si>
    <t>Подпрограмма «Комплексного развития систем коммунальной инфраструктуры  муниципального образования город Советск  Щёкинского района» муниципальной программы "Обеспечение качественным жильем и услугами ЖКХ граждан  муниципального образования город Советск Щекинского района"</t>
  </si>
  <si>
    <t>Ремонт системы водоснабжения и водоотведения в рамках подпрограммы «Комплексного развития систем коммунальной инфраструктуры  муниципального образования город Советск  Щёкинского района» муниципальной программы "Обеспечение качественным жильем и услугами ЖКХ граждан  муниципального образования город Советск Щекинского района"</t>
  </si>
  <si>
    <t>2921</t>
  </si>
  <si>
    <t>2937</t>
  </si>
  <si>
    <t>Муниципальная программа "Благоустройство на территории муниципального образования город Советск Щекинского района"</t>
  </si>
  <si>
    <t xml:space="preserve">Подпрограмма «Организация сбора и вывоза бытовых отходов и мусора в муниципальном образовании город Щекино Щекинского района»  муниципальной программы "Благоустройство на территории муниципального образования город Советск Щекинского района" </t>
  </si>
  <si>
    <t xml:space="preserve">Организация сбора и вывоза ТБО в рамках подпрограммы «Организация сбора и вывоза бытовых отходов и мусора в муниципальном образовании город Щекино Щекинского района»  муниципальной программы "Благоустройство на территории муниципального образования город Советск Щекинского района" </t>
  </si>
  <si>
    <t>Муниципальная программа "Развитие физической культуры, спорта и повышение эффективности реализации молодежной политики в муниципальном образовании город Советск Щекинского района"</t>
  </si>
  <si>
    <t>Подпрограмма «Занятость и трудоустройство несовершеннолетних в муниципальном образовании город Советск Щекинского района» муниципальной программы "Развитие физической культуры, спорта и повышение эффективности реализации молодежной политики в муниципальном образовании город Советск Щекинского района"</t>
  </si>
  <si>
    <t>Оказание содействия в трудоустройстве несовершеннолетних граждан в летнее время в рамках подпрограммы «Занятость и трудоустройство несовершеннолетних в муниципальном образовании город Советск Щекинского района» муниципальной программы "Развитие физической культуры, спорта и повышение эффективности реализации молодежной политики в муниципальном образовании город Советск Щекинского района"</t>
  </si>
  <si>
    <t>300</t>
  </si>
  <si>
    <t>Социальное обеспечение и иные выплаты населению</t>
  </si>
  <si>
    <t>Муниципальная программа"Развитие культуры в муниципальном образовании город Советск Щекинского района"</t>
  </si>
  <si>
    <t>Проведение праздничных мероприятий</t>
  </si>
  <si>
    <t>2926</t>
  </si>
  <si>
    <t>01</t>
  </si>
  <si>
    <t>03</t>
  </si>
  <si>
    <t>02</t>
  </si>
  <si>
    <t>04</t>
  </si>
  <si>
    <t>05</t>
  </si>
  <si>
    <t>07</t>
  </si>
  <si>
    <t>08</t>
  </si>
  <si>
    <t>тыс.руб.</t>
  </si>
  <si>
    <t>Код классификации</t>
  </si>
  <si>
    <t xml:space="preserve">Наименование </t>
  </si>
  <si>
    <t>ИСТОЧНИКИ ВНУТРЕННЕГО ФИНАНСИРОВАНИЯ ДЕФИЦИТОВ БЮДЖЕТОВ</t>
  </si>
  <si>
    <t>000 01 02 00 00 00 0000 000</t>
  </si>
  <si>
    <t>Кредиты кредитных организаций в валюте Российской Федерации</t>
  </si>
  <si>
    <t>000 01 02 00 00 00 0000 700</t>
  </si>
  <si>
    <t>Получение кредитов от кредитных организаций  в валюте Российской Федерации</t>
  </si>
  <si>
    <t>000 01 02 00 00 00 0000 800</t>
  </si>
  <si>
    <t>Погашение кредитов, предоставленных кредитными организациями в валюте Российской Федерации</t>
  </si>
  <si>
    <t>Итого источников внутреннего финансирования</t>
  </si>
  <si>
    <t>000 01 02 00 00 10 0000 710</t>
  </si>
  <si>
    <t>Получение кредитов от кредитных организаций бюджетом поселений в валюте Российской Федерации</t>
  </si>
  <si>
    <t>погашение бюджетом  поселения кредитов от кредитных организаций в валюте Российской Федерации</t>
  </si>
  <si>
    <t>000 01 02 00 00 10 0000 810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</si>
  <si>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</si>
  <si>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</si>
  <si>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</si>
  <si>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местных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</si>
  <si>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</si>
  <si>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</si>
  <si>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</si>
  <si>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местных бюджетов</t>
  </si>
  <si>
    <t>000 01 05 00 00 00 0000 500</t>
  </si>
  <si>
    <t>000 01 05 00 00 00 0000 000</t>
  </si>
  <si>
    <t>Изменение остатков  средств на счетах по учету средств бюджетов</t>
  </si>
  <si>
    <t>000 01 05 00 00 00 0000 600</t>
  </si>
  <si>
    <t>000 01 05 02 00 00 0000 600</t>
  </si>
  <si>
    <t>000 01 05 02 01 00 0000 510</t>
  </si>
  <si>
    <t>000 01 05 02 01 10 0000 510</t>
  </si>
  <si>
    <t>000 01 05 02 01 00 0000 610</t>
  </si>
  <si>
    <t>000 01 05 02 01 10 0000 610</t>
  </si>
  <si>
    <t>000 01 05 02 00 00 0000 500</t>
  </si>
  <si>
    <t>09</t>
  </si>
  <si>
    <t>06</t>
  </si>
  <si>
    <t>11</t>
  </si>
  <si>
    <t>850</t>
  </si>
  <si>
    <t>1</t>
  </si>
  <si>
    <t>200</t>
  </si>
  <si>
    <t>Расходы на выплаты персоналу в целях обеспечения выполнения функций государственными  (муниципальными) органами, казенными учреждениями, органами управления государственными внебюджетными фондами</t>
  </si>
  <si>
    <t>2</t>
  </si>
  <si>
    <t>0000</t>
  </si>
  <si>
    <t>3</t>
  </si>
  <si>
    <t>13</t>
  </si>
  <si>
    <t>Расходы на обеспечение деятельности (оказание услуг) муниципальных учреждений</t>
  </si>
  <si>
    <t>2907</t>
  </si>
  <si>
    <t>2929</t>
  </si>
  <si>
    <t>2930</t>
  </si>
  <si>
    <t>500</t>
  </si>
  <si>
    <t>Сумма      2017 г. (тыс. руб.)</t>
  </si>
  <si>
    <r>
      <t xml:space="preserve">Ремонт тротуаров по ул. Энергетиков  в рамках проекта "Народный бюджет-2015" (средства споносоров, населения и МО) </t>
    </r>
    <r>
      <rPr>
        <b/>
        <sz val="8"/>
        <rFont val="Times New Roman"/>
        <family val="1"/>
      </rPr>
      <t xml:space="preserve"> в рамках подпрограммы «Модернизация и развитие автомобильных дорог на территории МО город Советск» муниципальной программы «Развитие транспортной системы муниципального образования город Советск  Щекинского района»</t>
    </r>
  </si>
  <si>
    <t>Целевая статья</t>
  </si>
  <si>
    <t>Раздел</t>
  </si>
  <si>
    <t>Подраздел</t>
  </si>
  <si>
    <t>ИТОГО:</t>
  </si>
  <si>
    <t>2016 год</t>
  </si>
  <si>
    <t>Муниципальная программа "Обеспечение общественного порядка, защита населения от чрезвычайных ситуаций, обеспечение пожарной безопасности в муниципальном образовании город Советск Щекинского района"</t>
  </si>
  <si>
    <t>10</t>
  </si>
  <si>
    <t>2910</t>
  </si>
  <si>
    <t>2913</t>
  </si>
  <si>
    <t>2933</t>
  </si>
  <si>
    <t>240</t>
  </si>
  <si>
    <t>Иные закупки товаров, работ и услуг для государственных (муниципальных) нужд</t>
  </si>
  <si>
    <t>Уплата налогов, сборов и иных платежей</t>
  </si>
  <si>
    <t>Мероприятия по поддержке субъектов малого и среднего предпринемательства</t>
  </si>
  <si>
    <t>Основное мероприятие по поддержке субъектов малого и среднего предпринемательства</t>
  </si>
  <si>
    <t>2997</t>
  </si>
  <si>
    <t>2876</t>
  </si>
  <si>
    <t>2877</t>
  </si>
  <si>
    <r>
      <t xml:space="preserve">Ремонт внутриквартальной дороги в районе жилых домов по ул. Парковая, ул Школьная,  в рамках проекта "Народный бюджет-2015" (средства споносоров, населения и МО) </t>
    </r>
    <r>
      <rPr>
        <b/>
        <sz val="8"/>
        <color indexed="12"/>
        <rFont val="Times New Roman"/>
        <family val="1"/>
      </rPr>
      <t xml:space="preserve">подпрограммы «Модернизация и развитие автомобильных дорог на территории МО город Советск» муниципальной программы «Развитие транспортной системы муниципального образования город Советск  Щекинского района» </t>
    </r>
  </si>
  <si>
    <r>
      <t xml:space="preserve">Ремонт дороги  улицы Набережная  в рамках проекта "Народный бюджет-2015" (средства споносоров, населения и МО) </t>
    </r>
    <r>
      <rPr>
        <b/>
        <sz val="8"/>
        <color indexed="12"/>
        <rFont val="Times New Roman"/>
        <family val="1"/>
      </rPr>
      <t xml:space="preserve"> в рамках подпрограммы «Модернизация и развитие автомобильных дорог на территории МО город Советск» муниципальной программы «Развитие транспортной системы муниципального образования город Советск  Щекинского района»</t>
    </r>
  </si>
  <si>
    <t>2875</t>
  </si>
  <si>
    <t>2983</t>
  </si>
  <si>
    <t>Взносы на капитальный ремонт муниципального жилого фонда в рамках подпрограммы «Проведение капитального ремонта в многоквартирных домах на территории  муниципального образования город Советск, Щекинского района» муниципальной программы "Обеспечение качественным жильем и услугами ЖКХ граждан  муниципального образования город Советск Щекинского района"</t>
  </si>
  <si>
    <t>2947</t>
  </si>
  <si>
    <t>2873</t>
  </si>
  <si>
    <t>110</t>
  </si>
  <si>
    <t xml:space="preserve">Повышение квалификации </t>
  </si>
  <si>
    <t>2874</t>
  </si>
  <si>
    <r>
      <t xml:space="preserve">Ремонт ДК в г.Советск в рамках проекта "Народный бюджет-2015" (средства спонсоров, населения и МО) </t>
    </r>
    <r>
      <rPr>
        <b/>
        <sz val="8"/>
        <color indexed="12"/>
        <rFont val="Times New Roman"/>
        <family val="1"/>
      </rPr>
      <t>в рамках подпрограммы «Сохранение и развитие самодеятельного творчества, культурно-досуговой  деятельности, внедрение новых информационных технологий в муниципальном образовании город Советск Щекинского района в 2015-2017 годах» муниципальной программы"Развитие культуры в муниципальном образовании город Советск Щекинского района"</t>
    </r>
  </si>
  <si>
    <t>Муниципальная программа «Развитие транспортной системы муниципального образования город Советск  Щекинского района»</t>
  </si>
  <si>
    <t>Подпрограмма «Содержание и текущий ремонт автомобильных дорог, проездов, элементов обустройства улично-дорожной сети  муниципального образования город Советск» муниципальной программы «Развитие транспортной системы муниципального образования город Советск  Щекинского района»</t>
  </si>
  <si>
    <t>Установка и разработка схемы дислокации дорожных знаков и дорожной разметки дорог общего пользования  в рамках подпрограммы «Содержание и текущий ремонт автомобильных дорог, проездов, элементов обустройства улично-дорожной сети  муниципального образования город Советск» муниципальной программы «Развитие транспортной системы муниципального образования город Советск  Щекинского района» муниципальной программы «Развитие транспортной системы муниципального образования город Советск  Щекинского района»</t>
  </si>
  <si>
    <t>Содержание автомобильных дорог в рамках подпрограммы «Содержание и текущий ремонт автомобильных дорог, проездов, элементов обустройства улично-дорожной сети  муниципального образования город Советск» муниципальной программы «Развитие транспортной системы муниципального образования город Советск  Щекинского района» муниципальной программы «Развитие транспортной системы муниципального образования город Советск  Щекинского района»</t>
  </si>
  <si>
    <t>2915</t>
  </si>
  <si>
    <t>Муниципальная программа "Обеспечение качественным жильем и услугами ЖКХ граждан  муниципального образования город Советск Щекинского района"</t>
  </si>
  <si>
    <t>Подпрограмма «Проведение капитального ремонта в многоквартирных домах на территории  муниципального образования город Советск, Щекинского района» муниципальной программы "Обеспечение качественным жильем и услугами ЖКХ граждан  муниципального образования город Советск Щекинского района"</t>
  </si>
  <si>
    <t>Расходы на обеспечение деятельности (оказание услуг) муниципальных учреждений в рамках подпрограммы «Организация деятельности муниципального казенного учреждения «Централизованная бухгалтерия муниципального образования город Советск Щекинского района» муниципальной программы " Управление муниципальными финансами в муниципальном  образовании город Советск Щекинского района"</t>
  </si>
  <si>
    <t>Подпрограмма "Совершенствование гражданской обороны, системы предупреждения и ликвидации чрезвычайных ситуаций, защиты населения и территории муниципального образования город Советск Щекинского района" муниципальной программы "Обеспечение общественного порядка, защита населения от чрезвычайных ситуаций, обеспечение пожарной безопасности в муниципальном образовании город Советск Щекинского района"</t>
  </si>
  <si>
    <t>Подпрограмма « Проведение ремонта жилых помещений ветеранов Великой Отечественной войны в муниципальном образовании город Советск Щекинского района» муниципальной программы "Обеспечение качественным жильем и услугами ЖКХ граждан  муниципального образования город Советск Щекинского района"</t>
  </si>
  <si>
    <t>Текущий ремонт жилого фонда в рамках  подпрограммы « Проведение ремонта жилых помещений ветеранов Великой Отечественной войны в муниципальном образовании город Советск Щекинского района» муниципальной программы "Обеспечение качественным жильем и услугами ЖКХ граждан  муниципального образования город Советск Щекинского района"</t>
  </si>
  <si>
    <t>Подпрограмма «Проведение ремонта жилых помещений муниципального жилого фонда в муниципальном образовании  город СоветскЩекинского района» муниципальной программы "Обеспечение качественным жильем и услугами ЖКХ граждан  муниципального образования город Советск Щекинского района"</t>
  </si>
  <si>
    <t>Текущий ремонт жилого фонда в рамках  подпрограммы «Проведение ремонта жилых помещений муниципального жилого фонда в муниципальном образовании  город СоветскЩекинского района» муниципальной программы "Обеспечение качественным жильем и услугами ЖКХ граждан  муниципального образования город Советск Щекинского района"</t>
  </si>
  <si>
    <t>Подпрограмма «Организация освещения улиц муниципального образования город Советск Щекинского района»  муниципальной программы "Благоустройство на территории муниципального образования город Советск Щекинского района"</t>
  </si>
  <si>
    <t>Оплата потребленной э/энергии на уличное освещение в рамках подпрограммы «Организация освещения улиц муниципального образования город Советск Щекинского района»  муниципальной программы "Благоустройство на территории муниципального образования город Советск Щекинского района"</t>
  </si>
  <si>
    <t>Техническое обслуживание  и ремонт уличного освещения в рамках подпрограммы «Организация освещения улиц муниципального образования город Советск Щекинского района»  муниципальной программы "Благоустройство на территории муниципального образования город Советск Щекинского района"</t>
  </si>
  <si>
    <t>Подпрограмма "Содержание и обеспечение деятельности муниципального казенного учреждения "Советское городское управление жизнеобеспечения и благоустройства" муниципальной программы "Благоустройство на территории муниципального образования город Советск Щекинского района"</t>
  </si>
  <si>
    <t>Муниципальная программа "Профессиональная переподготовка, повышение квалификации муниципальных служащих администрации город Советск Щекинского района"</t>
  </si>
  <si>
    <t>Подпрограмма «Сохранение и развитие самодеятельного творчества, культурно-досуговой  деятельности, внедрение новых информационных технологий в муниципальном образовании город Советск Щекинского района» муниципальной программы"Развитие культуры в муниципальном образовании город Советск Щекинского района"</t>
  </si>
  <si>
    <t>Подпрограмма «По проведению праздничных мероприятий на территории муниципального образования город Советск Щекинского района" муниципальной программы"Развитие культуры в муниципальном образовании город Советск Щекинского района"</t>
  </si>
  <si>
    <t>Подпрограмма "Организация содержания мест массового отдыха жителей муниципального образования город Советск Щекинского района"  муниципальной программы "Благоустройство на территории муниципального образования город Советск Щекинского района"</t>
  </si>
  <si>
    <t>Подпрограмма «Развитие библиотечного дела в муниципальном образовании город Советск Щекинского района» муниципальной программы"Развитие культуры в муниципальном образовании город Советск Щекинского района"</t>
  </si>
  <si>
    <t>Муниципальная программа "Управление муниципальным имуществом и земельными ресурсами, содержание имущества и казны в муниципального образования город Советск Щекинского района"</t>
  </si>
  <si>
    <t>Признание прав и регулирование отношений по муниципальной собственности в рамках подпрограммы "Оформление бесхозяйного имущества, расположенного на территории муниципального образования город Советск Щекинского района" муниципальной программы "Управление муниципальным имуществом и земельными ресурсами, содержание имущества и казны в муниципального образования город Советск Щекинского района"</t>
  </si>
  <si>
    <t>Подпрограмма "Содержание имущества и казны в муниципальном образовании город Советск Щекинского района" муниципальной программы "Управление муниципальным имуществом и земельными ресурсами, содержание имущества и казны в муниципального образования город Советск Щекинского района"</t>
  </si>
  <si>
    <t>Содержание и обслуживание мемориала "Вечный огонь" в рамках подпрограммы "Оформление бесхозяйного имущества, расположенного на территории муниципального образования город Советск Щекинского района" муниципальной программы "Управление муниципальным имуществом и земельными ресурсами, содержание имущества и казны в муниципального образования город Советск Щекинского района"</t>
  </si>
  <si>
    <t>Обеспечение мероприятий по переводу нежилых помещений в жилые  в рамках подпрограммы «Перевод нежилых помещений в жилые на территории муниципального образования город Советск Щекинского района» муниципальной программы "Управление муниципальным имуществом и земельными ресурсами, содержание имущества и казны в муниципального образования город Советск Щекинского района"</t>
  </si>
  <si>
    <t>Мероприятия по профилактике правонарушений, терроризма, экстримизма в рамках  подпрограммы "Профилактика экстремизма, терроризма в муниципального образования город Советск Щекинского района" муниципальной программы "Обеспечение общественного порядка, защита населения от чрезвычайных ситуаций, обеспечение пожарной безопасности в муниципальном образовании город Советск Щекинского района"</t>
  </si>
  <si>
    <t>Подпрограмма"Обеспечение первичных мер пожарной безопасности в муниципального образования город Советск Щекинского района" муниципальной программы  "Обеспечение общественного порядка, защита населения от чрезвычайных ситуаций, обеспечение пожарной безопасности в муниципальном образовании город Советск Щекинского района"</t>
  </si>
  <si>
    <t>Обеспечение первичных мер пожарной безопасности в муниципальном образовании в рамках подпрограммы"Обеспечение первичных мер пожарной безопасности в муниципального образования город Советск Щекинского района" муниципальной программы  "Обеспечение общественного порядка, защита населения от чрезвычайных ситуаций, обеспечение пожарной безопасности в муниципальном образовании город Советск Щекинского района"</t>
  </si>
  <si>
    <t>Подпрограмма «Модернизация и развитие автомобильных дорог на территории муниципального образования город Советск Щекинского района» муниципальной программы «Развитие транспортной системы муниципального образования город Советск  Щекинского района»</t>
  </si>
  <si>
    <t>Ремонт дорог в рамках подпрограммы «Модернизация и развитие автомобильных дорог на территории муниципального образования город Советск Щекинского района» муниципальной программы «Развитие транспортной системы муниципального образования город Советск  Щекинского района»</t>
  </si>
  <si>
    <t>Обслуживание газопровода в рамках подпрограммы "Содержание имущества и казны в муниципальном образовании город Советск Щекинского района" муниципальной программы "Управление муниципальным имуществом и земельными ресурсами, содержание имущества и казны в муниципального образования город Советск Щекинского района</t>
  </si>
  <si>
    <t>Содержание свободного муниципального жилья в рамках подпрограммы "Содержание имущества и казны в муниципальном образовании город Советск Щекинского района" муниципальной программы "Управление муниципальным имуществом и земельными ресурсами, содержание имущества и казны в муниципального образования город Советск Щекинского района</t>
  </si>
  <si>
    <t>Спиливание деревьев в рамках  подпрограммы «Организация и проведение мероприятий по благоустройству и озеленению на территории муниципального образования город Советск» муниципальной программы "Благоустройство на территории муниципального образования город Советск Щекинского района"</t>
  </si>
  <si>
    <r>
      <t>Ремонт контейнерных площадок в рамках проекта "Народный бюджет-2015" ( средства спонсоров, населения и муниципального образования)</t>
    </r>
    <r>
      <rPr>
        <b/>
        <sz val="8"/>
        <color indexed="12"/>
        <rFont val="Times New Roman"/>
        <family val="1"/>
      </rPr>
      <t xml:space="preserve"> в рамках  подпрограммы «Организация и проведение мероприятий по благоустройству и озеленению на территории муниципального образования город Советск» муниципальной программы "Благоустройство на территории муниципального образования город Советск Щекинского района"</t>
    </r>
  </si>
  <si>
    <t>Приобретение, обустройство и ремонт контейнерных площадок в рамках  подпрограммы «Организация и проведение мероприятий по благоустройству и озеленению на территории муниципального образования город Советск» муниципальной программы "Благоустройство на территории муниципального образования город Советск Щекинского района"</t>
  </si>
  <si>
    <t>Содержание мест массового отдыха в рамках подпрограмма "Организация содержания мест массового отдыха жителей муниципального образования город Советск Щекинского района"  муниципальной программы "Благоустройство на территории муниципального образования город Советск Щекинского района"</t>
  </si>
  <si>
    <t>Подпрограмма «Организация и проведение мероприятий по благоустройству и озеленению на территории муниципального образования город Советск» муниципальной программы "Благоустройство на территории муниципального образования город Советск Щекинского района"</t>
  </si>
  <si>
    <t>Основное мероприятие "Повышение квалификации" в рамках муниципальной программы"Профессиональная переподготовка, повышение квалификации муниципальных служащих администрации город Советск Щекинского района"</t>
  </si>
  <si>
    <t>Подпрограмма "Профилактика экстремизма, терроризма в муниципального образования город Советск Щекинского района" муниципальной программы "Обеспечение общественного порядка, защита населения от чрезвычайных ситуаций, обеспечение пожарной безопасности в муниципальном образовании город Советск Щекинского района"</t>
  </si>
  <si>
    <t>Информирование населения по противопожарной тематике в рамках подпрограммы"Обеспечение первичных мер пожарной безопасности в муниципального образования город Советск Щекинского района" муниципальной программы  "Обеспечение общественного порядка, защита населения от чрезвычайных ситуаций, обеспечение пожарной безопасности в муниципальном образовании город Советск Щекинского района"</t>
  </si>
  <si>
    <t>Содержание свободного муниципального жилья в рамках подпрограммы "Содержание имущества и казны в муниципальном образовании город Советск Щекинского района" муниципальной программы "Управление муниципальным имуществом и земельными ресурсами, содержание имущества и казны в муниципального образования город Советск Щекинского района"</t>
  </si>
  <si>
    <t>Подпрограмма "Оформление бесхозяйного имущества, расположенного на территории муниципального образования город Советск Щекинского районав" муниципальной программы "Управление муниципальным имуществом и земельными ресурсами, содержание имущества и казны в муниципального образования город Советск Щекинского района"</t>
  </si>
  <si>
    <t>Подпрограмма «Перевод нежилых помещений в жилые на территории муниципального образования город Советск Щекинского района» муниципальной программы "Управление муниципальным имуществом и земельными ресурсами, содержание имущества и казны в муниципального образования город Советск Щекинского района"</t>
  </si>
  <si>
    <t>Накопление материально-технических ресурсов для ликвидации ЧС в рамках подпрограммы "Совершенствование гражданской обороны, системы предупреждения и ликвидации чрезвычайных ситуаций, защиты населения и территории муниципального образования город Советск Щекинского района" муниципальной программы "Обеспечение общественного порядка, защита населения от чрезвычайных ситуаций, обеспечение пожарной безопасности в муниципальном образовании город Советск Щекинского района"</t>
  </si>
  <si>
    <t>Подпрограмма «Развитие физической культуры и спорта в муниципальном образовании город Советск Щекинского района"  муниципальной программы "Развитие физической культуры, спорта и повышение эффективности реализации молодежной политики в муниципальном образовании город Советск Щекинского района"</t>
  </si>
  <si>
    <t>Муниципальная программа "Развитие субъектов малого и среднего предпринемательства на территории муниципальном образовании город Советск Щекинского района"</t>
  </si>
  <si>
    <t>Приложение 10</t>
  </si>
  <si>
    <t>Группа и подгруппа видов  расходов</t>
  </si>
  <si>
    <t>от ______________ 2015г.    № _____</t>
  </si>
  <si>
    <t>Перечень и объем бюджетных ассигнований на реализацию муниципальных программ   по разделам, подразделам, целевым статьям (муниципальным  программам и непрограмным направлениям деятельности) и группам видов расходов классификации расходов бюджета  муниципального образования город Советск Щекинского района  в 2017-2018годах</t>
  </si>
  <si>
    <t>Сумма      2018 г. (тыс. руб.)</t>
  </si>
  <si>
    <t>100</t>
  </si>
  <si>
    <t>00590</t>
  </si>
  <si>
    <t>29270</t>
  </si>
  <si>
    <t>29280</t>
  </si>
  <si>
    <t>29310</t>
  </si>
  <si>
    <t>29030</t>
  </si>
  <si>
    <t>29090</t>
  </si>
  <si>
    <t>29320</t>
  </si>
  <si>
    <t>000</t>
  </si>
  <si>
    <t>00000</t>
  </si>
  <si>
    <t>29190</t>
  </si>
  <si>
    <t>29200</t>
  </si>
  <si>
    <t>29360</t>
  </si>
  <si>
    <t>5616,5</t>
  </si>
  <si>
    <t>5615,3</t>
  </si>
  <si>
    <t>29440</t>
  </si>
  <si>
    <t>Приложение 11</t>
  </si>
  <si>
    <t>к решению Собрания депутатов муниципального образования город Советск Щекинского района  "О бюджете  муниципального образования город Советск Щекинского района на 2016 год  и плановый период 2017 и 2018 годов"</t>
  </si>
  <si>
    <t>от ____________ 2015г. №_______</t>
  </si>
  <si>
    <t xml:space="preserve">Источники внутреннего финансирования дефицита бюджета муниципального образования город Советск Щекинского района на 2016 год </t>
  </si>
  <si>
    <t>к решению Собрания депутатов МО город Советск "О бюджете  муниципального                                                                      образования город Советск Щекинского района на 2016 год                                                                                                                   и плановый период 2017 и 2018 годов"</t>
  </si>
  <si>
    <t>Муниципальная программма " Организация деятельности муниципального казенного учреждения "Централизованная бухгалтерия муниципального образования город Советск Щекинского района"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</si>
</sst>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0.0%"/>
    <numFmt numFmtId="171" formatCode="_-* #,##0.0_р_._-;\-* #,##0.0_р_._-;_-* &quot;-&quot;_р_._-;_-@_-"/>
    <numFmt numFmtId="172" formatCode="#,##0.0_р_.;[Red]\-#,##0.0_р_."/>
    <numFmt numFmtId="173" formatCode="#,##0.0_ ;[Red]\-#,##0.0\ "/>
    <numFmt numFmtId="174" formatCode="00"/>
    <numFmt numFmtId="175" formatCode="000\ 00\ 00"/>
    <numFmt numFmtId="176" formatCode="000"/>
    <numFmt numFmtId="177" formatCode="0.00;[Red]0.00"/>
  </numFmts>
  <fonts count="57">
    <font>
      <sz val="10"/>
      <name val="Arial"/>
      <family val="3"/>
    </font>
    <font>
      <sz val="10"/>
      <name val="Arial Cyr"/>
      <family val="0"/>
    </font>
    <font>
      <u val="single"/>
      <sz val="10"/>
      <color indexed="12"/>
      <name val="Arial"/>
      <family val="3"/>
    </font>
    <font>
      <u val="single"/>
      <sz val="10"/>
      <color indexed="20"/>
      <name val="Arial"/>
      <family val="3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name val="Arial"/>
      <family val="3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8"/>
      <color indexed="12"/>
      <name val="Times New Roman"/>
      <family val="1"/>
    </font>
    <font>
      <sz val="8"/>
      <color indexed="12"/>
      <name val="Times New Roman"/>
      <family val="1"/>
    </font>
    <font>
      <i/>
      <sz val="8"/>
      <color indexed="12"/>
      <name val="Times New Roman"/>
      <family val="1"/>
    </font>
    <font>
      <i/>
      <sz val="8"/>
      <name val="Times New Roman"/>
      <family val="1"/>
    </font>
    <font>
      <b/>
      <i/>
      <sz val="8"/>
      <name val="Times New Roman"/>
      <family val="1"/>
    </font>
    <font>
      <b/>
      <i/>
      <sz val="8"/>
      <color indexed="12"/>
      <name val="Times New Roman"/>
      <family val="1"/>
    </font>
    <font>
      <b/>
      <u val="single"/>
      <sz val="8"/>
      <color indexed="12"/>
      <name val="Times New Roman"/>
      <family val="1"/>
    </font>
    <font>
      <b/>
      <u val="single"/>
      <sz val="8"/>
      <name val="Times New Roman"/>
      <family val="1"/>
    </font>
    <font>
      <sz val="10"/>
      <color indexed="12"/>
      <name val="Arial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0" fontId="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149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wrapText="1"/>
    </xf>
    <xf numFmtId="0" fontId="13" fillId="0" borderId="10" xfId="0" applyFont="1" applyFill="1" applyBorder="1" applyAlignment="1" applyProtection="1">
      <alignment vertical="center" wrapText="1"/>
      <protection locked="0"/>
    </xf>
    <xf numFmtId="169" fontId="13" fillId="0" borderId="10" xfId="0" applyNumberFormat="1" applyFont="1" applyFill="1" applyBorder="1" applyAlignment="1" applyProtection="1">
      <alignment vertical="center" wrapText="1"/>
      <protection locked="0"/>
    </xf>
    <xf numFmtId="0" fontId="0" fillId="0" borderId="10" xfId="0" applyFont="1" applyBorder="1" applyAlignment="1">
      <alignment horizontal="center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Fill="1" applyBorder="1" applyAlignment="1" applyProtection="1">
      <alignment vertical="center" wrapText="1"/>
      <protection locked="0"/>
    </xf>
    <xf numFmtId="0" fontId="4" fillId="0" borderId="10" xfId="0" applyFont="1" applyFill="1" applyBorder="1" applyAlignment="1" applyProtection="1">
      <alignment vertical="center" wrapText="1"/>
      <protection locked="0"/>
    </xf>
    <xf numFmtId="169" fontId="4" fillId="0" borderId="10" xfId="0" applyNumberFormat="1" applyFont="1" applyFill="1" applyBorder="1" applyAlignment="1" applyProtection="1">
      <alignment vertical="center" wrapText="1"/>
      <protection locked="0"/>
    </xf>
    <xf numFmtId="0" fontId="7" fillId="0" borderId="0" xfId="0" applyFont="1" applyAlignment="1">
      <alignment horizontal="right" wrapText="1"/>
    </xf>
    <xf numFmtId="0" fontId="9" fillId="32" borderId="10" xfId="0" applyFont="1" applyFill="1" applyBorder="1" applyAlignment="1">
      <alignment horizontal="left" wrapText="1"/>
    </xf>
    <xf numFmtId="49" fontId="7" fillId="32" borderId="10" xfId="0" applyNumberFormat="1" applyFont="1" applyFill="1" applyBorder="1" applyAlignment="1">
      <alignment horizontal="center"/>
    </xf>
    <xf numFmtId="0" fontId="7" fillId="32" borderId="10" xfId="0" applyFont="1" applyFill="1" applyBorder="1" applyAlignment="1">
      <alignment horizontal="left" wrapText="1"/>
    </xf>
    <xf numFmtId="0" fontId="5" fillId="32" borderId="10" xfId="0" applyFont="1" applyFill="1" applyBorder="1" applyAlignment="1">
      <alignment horizontal="left" wrapText="1"/>
    </xf>
    <xf numFmtId="169" fontId="9" fillId="32" borderId="10" xfId="62" applyNumberFormat="1" applyFont="1" applyFill="1" applyBorder="1" applyAlignment="1">
      <alignment/>
    </xf>
    <xf numFmtId="169" fontId="7" fillId="32" borderId="10" xfId="62" applyNumberFormat="1" applyFont="1" applyFill="1" applyBorder="1" applyAlignment="1">
      <alignment/>
    </xf>
    <xf numFmtId="169" fontId="5" fillId="32" borderId="10" xfId="62" applyNumberFormat="1" applyFont="1" applyFill="1" applyBorder="1" applyAlignment="1">
      <alignment/>
    </xf>
    <xf numFmtId="49" fontId="11" fillId="32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 applyProtection="1">
      <alignment vertical="center" wrapText="1"/>
      <protection locked="0"/>
    </xf>
    <xf numFmtId="169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49" fontId="10" fillId="18" borderId="10" xfId="0" applyNumberFormat="1" applyFont="1" applyFill="1" applyBorder="1" applyAlignment="1">
      <alignment horizontal="center"/>
    </xf>
    <xf numFmtId="49" fontId="8" fillId="32" borderId="10" xfId="0" applyNumberFormat="1" applyFont="1" applyFill="1" applyBorder="1" applyAlignment="1">
      <alignment horizontal="center"/>
    </xf>
    <xf numFmtId="2" fontId="8" fillId="32" borderId="10" xfId="0" applyNumberFormat="1" applyFont="1" applyFill="1" applyBorder="1" applyAlignment="1">
      <alignment horizontal="center"/>
    </xf>
    <xf numFmtId="2" fontId="10" fillId="18" borderId="10" xfId="0" applyNumberFormat="1" applyFont="1" applyFill="1" applyBorder="1" applyAlignment="1">
      <alignment horizontal="center"/>
    </xf>
    <xf numFmtId="49" fontId="10" fillId="33" borderId="10" xfId="0" applyNumberFormat="1" applyFont="1" applyFill="1" applyBorder="1" applyAlignment="1">
      <alignment horizontal="center"/>
    </xf>
    <xf numFmtId="2" fontId="10" fillId="33" borderId="10" xfId="0" applyNumberFormat="1" applyFont="1" applyFill="1" applyBorder="1" applyAlignment="1">
      <alignment horizontal="center"/>
    </xf>
    <xf numFmtId="49" fontId="10" fillId="34" borderId="10" xfId="0" applyNumberFormat="1" applyFont="1" applyFill="1" applyBorder="1" applyAlignment="1">
      <alignment horizontal="center"/>
    </xf>
    <xf numFmtId="2" fontId="10" fillId="34" borderId="10" xfId="0" applyNumberFormat="1" applyFont="1" applyFill="1" applyBorder="1" applyAlignment="1">
      <alignment horizontal="center"/>
    </xf>
    <xf numFmtId="49" fontId="15" fillId="0" borderId="10" xfId="0" applyNumberFormat="1" applyFont="1" applyBorder="1" applyAlignment="1">
      <alignment/>
    </xf>
    <xf numFmtId="49" fontId="15" fillId="0" borderId="10" xfId="0" applyNumberFormat="1" applyFont="1" applyBorder="1" applyAlignment="1">
      <alignment horizontal="center"/>
    </xf>
    <xf numFmtId="2" fontId="15" fillId="0" borderId="10" xfId="0" applyNumberFormat="1" applyFont="1" applyBorder="1" applyAlignment="1">
      <alignment horizontal="center"/>
    </xf>
    <xf numFmtId="49" fontId="15" fillId="32" borderId="10" xfId="0" applyNumberFormat="1" applyFont="1" applyFill="1" applyBorder="1" applyAlignment="1">
      <alignment wrapText="1"/>
    </xf>
    <xf numFmtId="49" fontId="15" fillId="32" borderId="10" xfId="0" applyNumberFormat="1" applyFont="1" applyFill="1" applyBorder="1" applyAlignment="1">
      <alignment horizontal="center"/>
    </xf>
    <xf numFmtId="2" fontId="15" fillId="32" borderId="10" xfId="0" applyNumberFormat="1" applyFont="1" applyFill="1" applyBorder="1" applyAlignment="1">
      <alignment horizontal="center"/>
    </xf>
    <xf numFmtId="0" fontId="15" fillId="32" borderId="10" xfId="0" applyFont="1" applyFill="1" applyBorder="1" applyAlignment="1">
      <alignment/>
    </xf>
    <xf numFmtId="49" fontId="15" fillId="32" borderId="10" xfId="0" applyNumberFormat="1" applyFont="1" applyFill="1" applyBorder="1" applyAlignment="1">
      <alignment horizontal="center" wrapText="1"/>
    </xf>
    <xf numFmtId="49" fontId="16" fillId="32" borderId="10" xfId="0" applyNumberFormat="1" applyFont="1" applyFill="1" applyBorder="1" applyAlignment="1">
      <alignment horizontal="center"/>
    </xf>
    <xf numFmtId="49" fontId="16" fillId="0" borderId="10" xfId="0" applyNumberFormat="1" applyFont="1" applyBorder="1" applyAlignment="1">
      <alignment horizontal="center"/>
    </xf>
    <xf numFmtId="49" fontId="18" fillId="18" borderId="10" xfId="0" applyNumberFormat="1" applyFont="1" applyFill="1" applyBorder="1" applyAlignment="1">
      <alignment horizontal="center"/>
    </xf>
    <xf numFmtId="49" fontId="18" fillId="33" borderId="10" xfId="0" applyNumberFormat="1" applyFont="1" applyFill="1" applyBorder="1" applyAlignment="1">
      <alignment horizontal="center"/>
    </xf>
    <xf numFmtId="49" fontId="18" fillId="34" borderId="10" xfId="0" applyNumberFormat="1" applyFont="1" applyFill="1" applyBorder="1" applyAlignment="1">
      <alignment horizontal="center"/>
    </xf>
    <xf numFmtId="49" fontId="17" fillId="32" borderId="10" xfId="0" applyNumberFormat="1" applyFont="1" applyFill="1" applyBorder="1" applyAlignment="1">
      <alignment horizontal="center"/>
    </xf>
    <xf numFmtId="0" fontId="16" fillId="32" borderId="10" xfId="0" applyFont="1" applyFill="1" applyBorder="1" applyAlignment="1">
      <alignment horizontal="center"/>
    </xf>
    <xf numFmtId="49" fontId="14" fillId="18" borderId="10" xfId="0" applyNumberFormat="1" applyFont="1" applyFill="1" applyBorder="1" applyAlignment="1">
      <alignment horizontal="center"/>
    </xf>
    <xf numFmtId="49" fontId="19" fillId="18" borderId="10" xfId="0" applyNumberFormat="1" applyFont="1" applyFill="1" applyBorder="1" applyAlignment="1">
      <alignment horizontal="center"/>
    </xf>
    <xf numFmtId="2" fontId="14" fillId="18" borderId="10" xfId="0" applyNumberFormat="1" applyFont="1" applyFill="1" applyBorder="1" applyAlignment="1">
      <alignment horizontal="center"/>
    </xf>
    <xf numFmtId="49" fontId="14" fillId="33" borderId="10" xfId="0" applyNumberFormat="1" applyFont="1" applyFill="1" applyBorder="1" applyAlignment="1">
      <alignment horizontal="center"/>
    </xf>
    <xf numFmtId="49" fontId="19" fillId="33" borderId="10" xfId="0" applyNumberFormat="1" applyFont="1" applyFill="1" applyBorder="1" applyAlignment="1">
      <alignment horizontal="center"/>
    </xf>
    <xf numFmtId="2" fontId="14" fillId="33" borderId="10" xfId="0" applyNumberFormat="1" applyFont="1" applyFill="1" applyBorder="1" applyAlignment="1">
      <alignment horizontal="center"/>
    </xf>
    <xf numFmtId="49" fontId="16" fillId="34" borderId="10" xfId="0" applyNumberFormat="1" applyFont="1" applyFill="1" applyBorder="1" applyAlignment="1">
      <alignment horizontal="center"/>
    </xf>
    <xf numFmtId="0" fontId="15" fillId="34" borderId="10" xfId="0" applyFont="1" applyFill="1" applyBorder="1" applyAlignment="1">
      <alignment horizontal="left" wrapText="1"/>
    </xf>
    <xf numFmtId="0" fontId="14" fillId="18" borderId="10" xfId="0" applyFont="1" applyFill="1" applyBorder="1" applyAlignment="1">
      <alignment horizontal="left" wrapText="1"/>
    </xf>
    <xf numFmtId="0" fontId="14" fillId="18" borderId="10" xfId="0" applyFont="1" applyFill="1" applyBorder="1" applyAlignment="1">
      <alignment horizontal="center" wrapText="1"/>
    </xf>
    <xf numFmtId="49" fontId="16" fillId="18" borderId="10" xfId="0" applyNumberFormat="1" applyFont="1" applyFill="1" applyBorder="1" applyAlignment="1">
      <alignment horizontal="center"/>
    </xf>
    <xf numFmtId="0" fontId="14" fillId="33" borderId="10" xfId="0" applyFont="1" applyFill="1" applyBorder="1" applyAlignment="1">
      <alignment horizontal="left" wrapText="1"/>
    </xf>
    <xf numFmtId="0" fontId="14" fillId="33" borderId="10" xfId="0" applyFont="1" applyFill="1" applyBorder="1" applyAlignment="1">
      <alignment horizontal="center" wrapText="1"/>
    </xf>
    <xf numFmtId="49" fontId="16" fillId="33" borderId="10" xfId="0" applyNumberFormat="1" applyFont="1" applyFill="1" applyBorder="1" applyAlignment="1">
      <alignment horizontal="center"/>
    </xf>
    <xf numFmtId="0" fontId="14" fillId="34" borderId="10" xfId="0" applyFont="1" applyFill="1" applyBorder="1" applyAlignment="1">
      <alignment wrapText="1"/>
    </xf>
    <xf numFmtId="0" fontId="14" fillId="34" borderId="10" xfId="0" applyFont="1" applyFill="1" applyBorder="1" applyAlignment="1">
      <alignment horizontal="center" wrapText="1"/>
    </xf>
    <xf numFmtId="2" fontId="14" fillId="34" borderId="10" xfId="0" applyNumberFormat="1" applyFont="1" applyFill="1" applyBorder="1" applyAlignment="1">
      <alignment horizontal="center"/>
    </xf>
    <xf numFmtId="49" fontId="14" fillId="34" borderId="10" xfId="0" applyNumberFormat="1" applyFont="1" applyFill="1" applyBorder="1" applyAlignment="1">
      <alignment horizontal="center"/>
    </xf>
    <xf numFmtId="0" fontId="14" fillId="34" borderId="10" xfId="0" applyFont="1" applyFill="1" applyBorder="1" applyAlignment="1">
      <alignment horizontal="left" wrapText="1"/>
    </xf>
    <xf numFmtId="0" fontId="14" fillId="18" borderId="10" xfId="0" applyFont="1" applyFill="1" applyBorder="1" applyAlignment="1">
      <alignment wrapText="1"/>
    </xf>
    <xf numFmtId="0" fontId="14" fillId="33" borderId="10" xfId="0" applyFont="1" applyFill="1" applyBorder="1" applyAlignment="1">
      <alignment wrapText="1"/>
    </xf>
    <xf numFmtId="0" fontId="16" fillId="33" borderId="10" xfId="0" applyFont="1" applyFill="1" applyBorder="1" applyAlignment="1">
      <alignment horizontal="center"/>
    </xf>
    <xf numFmtId="0" fontId="16" fillId="34" borderId="10" xfId="0" applyFont="1" applyFill="1" applyBorder="1" applyAlignment="1">
      <alignment horizontal="center"/>
    </xf>
    <xf numFmtId="49" fontId="16" fillId="32" borderId="10" xfId="0" applyNumberFormat="1" applyFont="1" applyFill="1" applyBorder="1" applyAlignment="1">
      <alignment horizontal="center" wrapText="1"/>
    </xf>
    <xf numFmtId="49" fontId="14" fillId="33" borderId="10" xfId="0" applyNumberFormat="1" applyFont="1" applyFill="1" applyBorder="1" applyAlignment="1">
      <alignment horizontal="left" wrapText="1"/>
    </xf>
    <xf numFmtId="0" fontId="14" fillId="33" borderId="10" xfId="0" applyNumberFormat="1" applyFont="1" applyFill="1" applyBorder="1" applyAlignment="1">
      <alignment wrapText="1"/>
    </xf>
    <xf numFmtId="49" fontId="14" fillId="18" borderId="10" xfId="0" applyNumberFormat="1" applyFont="1" applyFill="1" applyBorder="1" applyAlignment="1">
      <alignment horizontal="center" wrapText="1"/>
    </xf>
    <xf numFmtId="49" fontId="14" fillId="32" borderId="10" xfId="0" applyNumberFormat="1" applyFont="1" applyFill="1" applyBorder="1" applyAlignment="1">
      <alignment horizontal="center"/>
    </xf>
    <xf numFmtId="0" fontId="14" fillId="34" borderId="10" xfId="0" applyNumberFormat="1" applyFont="1" applyFill="1" applyBorder="1" applyAlignment="1">
      <alignment wrapText="1"/>
    </xf>
    <xf numFmtId="0" fontId="15" fillId="32" borderId="10" xfId="0" applyNumberFormat="1" applyFont="1" applyFill="1" applyBorder="1" applyAlignment="1">
      <alignment horizontal="center" wrapText="1"/>
    </xf>
    <xf numFmtId="49" fontId="14" fillId="18" borderId="10" xfId="0" applyNumberFormat="1" applyFont="1" applyFill="1" applyBorder="1" applyAlignment="1">
      <alignment horizontal="left" wrapText="1"/>
    </xf>
    <xf numFmtId="49" fontId="14" fillId="33" borderId="10" xfId="0" applyNumberFormat="1" applyFont="1" applyFill="1" applyBorder="1" applyAlignment="1">
      <alignment horizontal="center" wrapText="1"/>
    </xf>
    <xf numFmtId="0" fontId="14" fillId="34" borderId="10" xfId="0" applyNumberFormat="1" applyFont="1" applyFill="1" applyBorder="1" applyAlignment="1">
      <alignment horizontal="center" wrapText="1"/>
    </xf>
    <xf numFmtId="0" fontId="20" fillId="34" borderId="10" xfId="0" applyNumberFormat="1" applyFont="1" applyFill="1" applyBorder="1" applyAlignment="1">
      <alignment wrapText="1"/>
    </xf>
    <xf numFmtId="2" fontId="14" fillId="33" borderId="10" xfId="0" applyNumberFormat="1" applyFont="1" applyFill="1" applyBorder="1" applyAlignment="1">
      <alignment horizontal="left" wrapText="1"/>
    </xf>
    <xf numFmtId="2" fontId="14" fillId="33" borderId="10" xfId="0" applyNumberFormat="1" applyFont="1" applyFill="1" applyBorder="1" applyAlignment="1">
      <alignment horizontal="center" wrapText="1"/>
    </xf>
    <xf numFmtId="0" fontId="15" fillId="32" borderId="10" xfId="0" applyFont="1" applyFill="1" applyBorder="1" applyAlignment="1">
      <alignment horizontal="center" wrapText="1"/>
    </xf>
    <xf numFmtId="0" fontId="16" fillId="0" borderId="10" xfId="0" applyFont="1" applyBorder="1" applyAlignment="1">
      <alignment horizontal="center"/>
    </xf>
    <xf numFmtId="49" fontId="19" fillId="34" borderId="10" xfId="0" applyNumberFormat="1" applyFont="1" applyFill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4" fillId="33" borderId="10" xfId="0" applyFont="1" applyFill="1" applyBorder="1" applyAlignment="1">
      <alignment horizontal="left" vertical="center" wrapText="1"/>
    </xf>
    <xf numFmtId="0" fontId="14" fillId="34" borderId="10" xfId="0" applyFont="1" applyFill="1" applyBorder="1" applyAlignment="1">
      <alignment horizontal="left" vertical="center" wrapText="1"/>
    </xf>
    <xf numFmtId="0" fontId="15" fillId="32" borderId="10" xfId="53" applyNumberFormat="1" applyFont="1" applyFill="1" applyBorder="1" applyAlignment="1" applyProtection="1">
      <alignment horizontal="center" wrapText="1"/>
      <protection hidden="1"/>
    </xf>
    <xf numFmtId="0" fontId="16" fillId="32" borderId="10" xfId="53" applyNumberFormat="1" applyFont="1" applyFill="1" applyBorder="1" applyAlignment="1" applyProtection="1">
      <alignment horizontal="center" wrapText="1"/>
      <protection hidden="1"/>
    </xf>
    <xf numFmtId="0" fontId="20" fillId="34" borderId="10" xfId="0" applyFont="1" applyFill="1" applyBorder="1" applyAlignment="1">
      <alignment horizontal="left" vertical="center" wrapText="1"/>
    </xf>
    <xf numFmtId="0" fontId="14" fillId="32" borderId="10" xfId="53" applyNumberFormat="1" applyFont="1" applyFill="1" applyBorder="1" applyAlignment="1" applyProtection="1">
      <alignment horizontal="center" wrapText="1"/>
      <protection hidden="1"/>
    </xf>
    <xf numFmtId="0" fontId="19" fillId="33" borderId="10" xfId="0" applyFont="1" applyFill="1" applyBorder="1" applyAlignment="1">
      <alignment horizontal="center" wrapText="1"/>
    </xf>
    <xf numFmtId="0" fontId="19" fillId="34" borderId="10" xfId="0" applyFont="1" applyFill="1" applyBorder="1" applyAlignment="1">
      <alignment horizontal="center" wrapText="1"/>
    </xf>
    <xf numFmtId="49" fontId="14" fillId="34" borderId="10" xfId="0" applyNumberFormat="1" applyFont="1" applyFill="1" applyBorder="1" applyAlignment="1">
      <alignment wrapText="1"/>
    </xf>
    <xf numFmtId="49" fontId="14" fillId="18" borderId="10" xfId="0" applyNumberFormat="1" applyFont="1" applyFill="1" applyBorder="1" applyAlignment="1">
      <alignment wrapText="1"/>
    </xf>
    <xf numFmtId="49" fontId="14" fillId="34" borderId="10" xfId="0" applyNumberFormat="1" applyFont="1" applyFill="1" applyBorder="1" applyAlignment="1">
      <alignment horizontal="center" wrapText="1"/>
    </xf>
    <xf numFmtId="49" fontId="14" fillId="33" borderId="10" xfId="0" applyNumberFormat="1" applyFont="1" applyFill="1" applyBorder="1" applyAlignment="1">
      <alignment wrapText="1"/>
    </xf>
    <xf numFmtId="2" fontId="20" fillId="34" borderId="10" xfId="0" applyNumberFormat="1" applyFont="1" applyFill="1" applyBorder="1" applyAlignment="1">
      <alignment wrapText="1"/>
    </xf>
    <xf numFmtId="49" fontId="17" fillId="34" borderId="10" xfId="0" applyNumberFormat="1" applyFont="1" applyFill="1" applyBorder="1" applyAlignment="1">
      <alignment horizontal="center"/>
    </xf>
    <xf numFmtId="49" fontId="8" fillId="32" borderId="10" xfId="0" applyNumberFormat="1" applyFont="1" applyFill="1" applyBorder="1" applyAlignment="1">
      <alignment wrapText="1"/>
    </xf>
    <xf numFmtId="49" fontId="8" fillId="0" borderId="10" xfId="0" applyNumberFormat="1" applyFont="1" applyBorder="1" applyAlignment="1">
      <alignment/>
    </xf>
    <xf numFmtId="2" fontId="8" fillId="0" borderId="10" xfId="0" applyNumberFormat="1" applyFont="1" applyBorder="1" applyAlignment="1">
      <alignment horizontal="center"/>
    </xf>
    <xf numFmtId="0" fontId="10" fillId="18" borderId="10" xfId="0" applyFont="1" applyFill="1" applyBorder="1" applyAlignment="1">
      <alignment horizontal="left" wrapText="1"/>
    </xf>
    <xf numFmtId="0" fontId="10" fillId="18" borderId="10" xfId="0" applyFont="1" applyFill="1" applyBorder="1" applyAlignment="1">
      <alignment horizontal="center" wrapText="1"/>
    </xf>
    <xf numFmtId="49" fontId="17" fillId="18" borderId="10" xfId="0" applyNumberFormat="1" applyFont="1" applyFill="1" applyBorder="1" applyAlignment="1">
      <alignment horizontal="center"/>
    </xf>
    <xf numFmtId="0" fontId="10" fillId="33" borderId="10" xfId="0" applyFont="1" applyFill="1" applyBorder="1" applyAlignment="1">
      <alignment horizontal="left" wrapText="1"/>
    </xf>
    <xf numFmtId="0" fontId="10" fillId="33" borderId="10" xfId="0" applyFont="1" applyFill="1" applyBorder="1" applyAlignment="1">
      <alignment horizontal="center" wrapText="1"/>
    </xf>
    <xf numFmtId="49" fontId="17" fillId="33" borderId="10" xfId="0" applyNumberFormat="1" applyFont="1" applyFill="1" applyBorder="1" applyAlignment="1">
      <alignment horizontal="center"/>
    </xf>
    <xf numFmtId="0" fontId="10" fillId="34" borderId="10" xfId="0" applyFont="1" applyFill="1" applyBorder="1" applyAlignment="1">
      <alignment wrapText="1"/>
    </xf>
    <xf numFmtId="0" fontId="10" fillId="34" borderId="10" xfId="0" applyFont="1" applyFill="1" applyBorder="1" applyAlignment="1">
      <alignment horizontal="center" wrapText="1"/>
    </xf>
    <xf numFmtId="0" fontId="10" fillId="34" borderId="10" xfId="0" applyFont="1" applyFill="1" applyBorder="1" applyAlignment="1">
      <alignment horizontal="left" wrapText="1"/>
    </xf>
    <xf numFmtId="0" fontId="8" fillId="32" borderId="10" xfId="0" applyFont="1" applyFill="1" applyBorder="1" applyAlignment="1">
      <alignment/>
    </xf>
    <xf numFmtId="0" fontId="10" fillId="33" borderId="10" xfId="0" applyFont="1" applyFill="1" applyBorder="1" applyAlignment="1">
      <alignment wrapText="1"/>
    </xf>
    <xf numFmtId="0" fontId="17" fillId="34" borderId="10" xfId="0" applyFont="1" applyFill="1" applyBorder="1" applyAlignment="1">
      <alignment horizontal="center"/>
    </xf>
    <xf numFmtId="0" fontId="8" fillId="32" borderId="10" xfId="53" applyNumberFormat="1" applyFont="1" applyFill="1" applyBorder="1" applyAlignment="1" applyProtection="1">
      <alignment horizontal="left" vertical="center" wrapText="1"/>
      <protection hidden="1"/>
    </xf>
    <xf numFmtId="49" fontId="10" fillId="18" borderId="10" xfId="0" applyNumberFormat="1" applyFont="1" applyFill="1" applyBorder="1" applyAlignment="1">
      <alignment horizontal="center" wrapText="1"/>
    </xf>
    <xf numFmtId="2" fontId="10" fillId="18" borderId="10" xfId="0" applyNumberFormat="1" applyFont="1" applyFill="1" applyBorder="1" applyAlignment="1">
      <alignment horizontal="center" wrapText="1"/>
    </xf>
    <xf numFmtId="49" fontId="10" fillId="32" borderId="10" xfId="0" applyNumberFormat="1" applyFont="1" applyFill="1" applyBorder="1" applyAlignment="1">
      <alignment horizontal="center"/>
    </xf>
    <xf numFmtId="49" fontId="10" fillId="33" borderId="10" xfId="0" applyNumberFormat="1" applyFont="1" applyFill="1" applyBorder="1" applyAlignment="1">
      <alignment horizontal="center" wrapText="1"/>
    </xf>
    <xf numFmtId="0" fontId="10" fillId="34" borderId="10" xfId="0" applyNumberFormat="1" applyFont="1" applyFill="1" applyBorder="1" applyAlignment="1">
      <alignment horizontal="center" wrapText="1"/>
    </xf>
    <xf numFmtId="0" fontId="8" fillId="32" borderId="10" xfId="0" applyNumberFormat="1" applyFont="1" applyFill="1" applyBorder="1" applyAlignment="1">
      <alignment horizontal="center" wrapText="1"/>
    </xf>
    <xf numFmtId="0" fontId="21" fillId="34" borderId="10" xfId="0" applyNumberFormat="1" applyFont="1" applyFill="1" applyBorder="1" applyAlignment="1">
      <alignment wrapText="1"/>
    </xf>
    <xf numFmtId="0" fontId="17" fillId="0" borderId="10" xfId="0" applyFont="1" applyBorder="1" applyAlignment="1">
      <alignment horizontal="center"/>
    </xf>
    <xf numFmtId="0" fontId="18" fillId="33" borderId="10" xfId="0" applyFont="1" applyFill="1" applyBorder="1" applyAlignment="1">
      <alignment horizontal="center" wrapText="1"/>
    </xf>
    <xf numFmtId="0" fontId="18" fillId="34" borderId="10" xfId="0" applyFont="1" applyFill="1" applyBorder="1" applyAlignment="1">
      <alignment horizontal="center" wrapText="1"/>
    </xf>
    <xf numFmtId="49" fontId="10" fillId="34" borderId="10" xfId="0" applyNumberFormat="1" applyFont="1" applyFill="1" applyBorder="1" applyAlignment="1">
      <alignment wrapText="1"/>
    </xf>
    <xf numFmtId="0" fontId="18" fillId="18" borderId="10" xfId="0" applyFont="1" applyFill="1" applyBorder="1" applyAlignment="1">
      <alignment horizontal="center" wrapText="1"/>
    </xf>
    <xf numFmtId="0" fontId="8" fillId="32" borderId="10" xfId="53" applyNumberFormat="1" applyFont="1" applyFill="1" applyBorder="1" applyAlignment="1" applyProtection="1">
      <alignment horizontal="center" vertical="center" wrapText="1"/>
      <protection hidden="1"/>
    </xf>
    <xf numFmtId="0" fontId="17" fillId="32" borderId="10" xfId="53" applyNumberFormat="1" applyFont="1" applyFill="1" applyBorder="1" applyAlignment="1" applyProtection="1">
      <alignment horizontal="center" vertical="center" wrapText="1"/>
      <protection hidden="1"/>
    </xf>
    <xf numFmtId="0" fontId="18" fillId="0" borderId="10" xfId="0" applyFont="1" applyBorder="1" applyAlignment="1">
      <alignment horizontal="center"/>
    </xf>
    <xf numFmtId="0" fontId="10" fillId="0" borderId="10" xfId="0" applyFont="1" applyFill="1" applyBorder="1" applyAlignment="1">
      <alignment horizontal="center" vertical="center" wrapText="1"/>
    </xf>
    <xf numFmtId="49" fontId="10" fillId="0" borderId="10" xfId="62" applyNumberFormat="1" applyFont="1" applyFill="1" applyBorder="1" applyAlignment="1" applyProtection="1">
      <alignment horizontal="centerContinuous" vertical="center" wrapText="1"/>
      <protection/>
    </xf>
    <xf numFmtId="172" fontId="10" fillId="0" borderId="10" xfId="62" applyNumberFormat="1" applyFont="1" applyFill="1" applyBorder="1" applyAlignment="1" applyProtection="1">
      <alignment horizontal="center" vertical="center" wrapText="1"/>
      <protection/>
    </xf>
    <xf numFmtId="49" fontId="10" fillId="0" borderId="10" xfId="0" applyNumberFormat="1" applyFont="1" applyBorder="1" applyAlignment="1">
      <alignment/>
    </xf>
    <xf numFmtId="0" fontId="22" fillId="0" borderId="0" xfId="0" applyFont="1" applyAlignment="1">
      <alignment/>
    </xf>
    <xf numFmtId="0" fontId="14" fillId="18" borderId="11" xfId="0" applyFont="1" applyFill="1" applyBorder="1" applyAlignment="1">
      <alignment horizontal="left" wrapText="1"/>
    </xf>
    <xf numFmtId="49" fontId="14" fillId="18" borderId="11" xfId="0" applyNumberFormat="1" applyFont="1" applyFill="1" applyBorder="1" applyAlignment="1">
      <alignment horizontal="center"/>
    </xf>
    <xf numFmtId="49" fontId="16" fillId="18" borderId="11" xfId="0" applyNumberFormat="1" applyFont="1" applyFill="1" applyBorder="1" applyAlignment="1">
      <alignment horizontal="center"/>
    </xf>
    <xf numFmtId="2" fontId="14" fillId="18" borderId="11" xfId="0" applyNumberFormat="1" applyFont="1" applyFill="1" applyBorder="1" applyAlignment="1">
      <alignment horizontal="center"/>
    </xf>
    <xf numFmtId="49" fontId="14" fillId="34" borderId="10" xfId="0" applyNumberFormat="1" applyFont="1" applyFill="1" applyBorder="1" applyAlignment="1" applyProtection="1">
      <alignment horizontal="center"/>
      <protection locked="0"/>
    </xf>
    <xf numFmtId="177" fontId="14" fillId="33" borderId="10" xfId="0" applyNumberFormat="1" applyFont="1" applyFill="1" applyBorder="1" applyAlignment="1">
      <alignment horizontal="center" wrapText="1"/>
    </xf>
    <xf numFmtId="177" fontId="14" fillId="34" borderId="10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right"/>
    </xf>
    <xf numFmtId="0" fontId="4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 wrapText="1"/>
    </xf>
    <xf numFmtId="0" fontId="12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0" xfId="0" applyNumberFormat="1" applyFont="1" applyAlignment="1">
      <alignment horizontal="right"/>
    </xf>
    <xf numFmtId="168" fontId="10" fillId="0" borderId="10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K126"/>
  <sheetViews>
    <sheetView showGridLines="0" zoomScalePageLayoutView="0" workbookViewId="0" topLeftCell="A102">
      <selection activeCell="L117" sqref="L117"/>
    </sheetView>
  </sheetViews>
  <sheetFormatPr defaultColWidth="9.140625" defaultRowHeight="12.75"/>
  <cols>
    <col min="1" max="1" width="2.00390625" style="0" customWidth="1"/>
    <col min="2" max="2" width="54.421875" style="0" customWidth="1"/>
    <col min="3" max="3" width="5.8515625" style="0" customWidth="1"/>
    <col min="4" max="4" width="3.7109375" style="0" customWidth="1"/>
    <col min="5" max="5" width="5.28125" style="0" customWidth="1"/>
    <col min="6" max="6" width="4.8515625" style="0" customWidth="1"/>
    <col min="7" max="7" width="4.00390625" style="0" customWidth="1"/>
    <col min="8" max="8" width="4.421875" style="0" customWidth="1"/>
    <col min="9" max="9" width="6.57421875" style="0" customWidth="1"/>
    <col min="10" max="10" width="7.7109375" style="0" customWidth="1"/>
  </cols>
  <sheetData>
    <row r="1" spans="1:11" ht="12.75">
      <c r="A1" s="1"/>
      <c r="B1" s="1"/>
      <c r="C1" s="1"/>
      <c r="D1" s="1"/>
      <c r="E1" s="1"/>
      <c r="F1" s="1"/>
      <c r="I1" s="1" t="s">
        <v>152</v>
      </c>
      <c r="J1" s="1"/>
      <c r="K1" s="1"/>
    </row>
    <row r="2" spans="1:11" ht="12.75" customHeight="1">
      <c r="A2" s="1"/>
      <c r="B2" s="2"/>
      <c r="C2" s="2"/>
      <c r="D2" s="2"/>
      <c r="E2" s="2"/>
      <c r="F2" s="2"/>
      <c r="G2" s="2"/>
      <c r="H2" s="2"/>
      <c r="I2" s="2"/>
      <c r="J2" s="10"/>
      <c r="K2" s="1"/>
    </row>
    <row r="3" spans="1:11" ht="36" customHeight="1">
      <c r="A3" s="1"/>
      <c r="B3" s="145" t="s">
        <v>177</v>
      </c>
      <c r="C3" s="145"/>
      <c r="D3" s="145"/>
      <c r="E3" s="145"/>
      <c r="F3" s="145"/>
      <c r="G3" s="145"/>
      <c r="H3" s="145"/>
      <c r="I3" s="145"/>
      <c r="J3" s="145"/>
      <c r="K3" s="2"/>
    </row>
    <row r="4" spans="1:11" ht="12.75">
      <c r="A4" s="1"/>
      <c r="B4" s="1"/>
      <c r="C4" s="1"/>
      <c r="D4" s="1"/>
      <c r="E4" s="143" t="s">
        <v>154</v>
      </c>
      <c r="F4" s="143"/>
      <c r="G4" s="143"/>
      <c r="H4" s="143"/>
      <c r="I4" s="143"/>
      <c r="J4" s="143"/>
      <c r="K4" s="1"/>
    </row>
    <row r="5" spans="1:11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81.75" customHeight="1">
      <c r="A6" s="144" t="s">
        <v>155</v>
      </c>
      <c r="B6" s="144"/>
      <c r="C6" s="144"/>
      <c r="D6" s="144"/>
      <c r="E6" s="144"/>
      <c r="F6" s="144"/>
      <c r="G6" s="144"/>
      <c r="H6" s="144"/>
      <c r="I6" s="144"/>
      <c r="J6" s="144"/>
      <c r="K6" s="1"/>
    </row>
    <row r="7" spans="1:11" ht="14.25" customHeight="1">
      <c r="A7" s="22"/>
      <c r="B7" s="22"/>
      <c r="C7" s="22"/>
      <c r="D7" s="22"/>
      <c r="E7" s="22"/>
      <c r="F7" s="22"/>
      <c r="G7" s="22"/>
      <c r="H7" s="22"/>
      <c r="I7" s="22"/>
      <c r="J7" s="22"/>
      <c r="K7" s="1"/>
    </row>
    <row r="8" spans="2:10" ht="92.25" customHeight="1">
      <c r="B8" s="131" t="s">
        <v>26</v>
      </c>
      <c r="C8" s="132" t="s">
        <v>75</v>
      </c>
      <c r="D8" s="132"/>
      <c r="E8" s="132"/>
      <c r="F8" s="131" t="s">
        <v>153</v>
      </c>
      <c r="G8" s="133" t="s">
        <v>76</v>
      </c>
      <c r="H8" s="133" t="s">
        <v>77</v>
      </c>
      <c r="I8" s="131" t="s">
        <v>73</v>
      </c>
      <c r="J8" s="131" t="s">
        <v>156</v>
      </c>
    </row>
    <row r="9" spans="2:10" s="135" customFormat="1" ht="38.25" customHeight="1">
      <c r="B9" s="136" t="s">
        <v>126</v>
      </c>
      <c r="C9" s="137" t="s">
        <v>17</v>
      </c>
      <c r="D9" s="137"/>
      <c r="E9" s="137"/>
      <c r="F9" s="138"/>
      <c r="G9" s="137"/>
      <c r="H9" s="137"/>
      <c r="I9" s="139">
        <f>I10+I13+I22</f>
        <v>4.4</v>
      </c>
      <c r="J9" s="139">
        <f>J10+J13+J22</f>
        <v>4.4</v>
      </c>
    </row>
    <row r="10" spans="2:10" s="135" customFormat="1" ht="69.75" customHeight="1" hidden="1">
      <c r="B10" s="57" t="s">
        <v>147</v>
      </c>
      <c r="C10" s="49" t="s">
        <v>17</v>
      </c>
      <c r="D10" s="49" t="s">
        <v>61</v>
      </c>
      <c r="E10" s="49"/>
      <c r="F10" s="59"/>
      <c r="G10" s="49"/>
      <c r="H10" s="49"/>
      <c r="I10" s="51">
        <f>I11</f>
        <v>0</v>
      </c>
      <c r="J10" s="51">
        <f>J11</f>
        <v>0</v>
      </c>
    </row>
    <row r="11" spans="2:10" s="135" customFormat="1" ht="74.25" hidden="1">
      <c r="B11" s="60" t="s">
        <v>127</v>
      </c>
      <c r="C11" s="140" t="s">
        <v>17</v>
      </c>
      <c r="D11" s="63" t="s">
        <v>61</v>
      </c>
      <c r="E11" s="63" t="s">
        <v>69</v>
      </c>
      <c r="F11" s="68"/>
      <c r="G11" s="63" t="s">
        <v>17</v>
      </c>
      <c r="H11" s="63" t="s">
        <v>67</v>
      </c>
      <c r="I11" s="62">
        <f>I12</f>
        <v>0</v>
      </c>
      <c r="J11" s="62">
        <f>J12</f>
        <v>0</v>
      </c>
    </row>
    <row r="12" spans="2:10" s="135" customFormat="1" ht="12.75" hidden="1">
      <c r="B12" s="31" t="s">
        <v>86</v>
      </c>
      <c r="C12" s="35" t="s">
        <v>17</v>
      </c>
      <c r="D12" s="35" t="s">
        <v>61</v>
      </c>
      <c r="E12" s="35" t="s">
        <v>69</v>
      </c>
      <c r="F12" s="39" t="s">
        <v>85</v>
      </c>
      <c r="G12" s="35" t="s">
        <v>17</v>
      </c>
      <c r="H12" s="35" t="s">
        <v>67</v>
      </c>
      <c r="I12" s="36">
        <v>0</v>
      </c>
      <c r="J12" s="36">
        <v>0</v>
      </c>
    </row>
    <row r="13" spans="2:10" s="135" customFormat="1" ht="55.5" customHeight="1">
      <c r="B13" s="57" t="s">
        <v>128</v>
      </c>
      <c r="C13" s="49" t="s">
        <v>17</v>
      </c>
      <c r="D13" s="49" t="s">
        <v>62</v>
      </c>
      <c r="E13" s="49"/>
      <c r="F13" s="67"/>
      <c r="G13" s="49"/>
      <c r="H13" s="49"/>
      <c r="I13" s="51">
        <f>I14+I16+I18+I20</f>
        <v>4.4</v>
      </c>
      <c r="J13" s="51">
        <f>J14+J16+J18+J20</f>
        <v>4.4</v>
      </c>
    </row>
    <row r="14" spans="2:10" s="135" customFormat="1" ht="78.75" customHeight="1">
      <c r="B14" s="64" t="s">
        <v>129</v>
      </c>
      <c r="C14" s="63" t="s">
        <v>17</v>
      </c>
      <c r="D14" s="63" t="s">
        <v>62</v>
      </c>
      <c r="E14" s="63" t="s">
        <v>159</v>
      </c>
      <c r="F14" s="68"/>
      <c r="G14" s="63" t="s">
        <v>17</v>
      </c>
      <c r="H14" s="63" t="s">
        <v>67</v>
      </c>
      <c r="I14" s="62">
        <f>I15</f>
        <v>1.5</v>
      </c>
      <c r="J14" s="62">
        <f>J15</f>
        <v>1.5</v>
      </c>
    </row>
    <row r="15" spans="2:10" s="135" customFormat="1" ht="12.75">
      <c r="B15" s="31" t="s">
        <v>86</v>
      </c>
      <c r="C15" s="35" t="s">
        <v>17</v>
      </c>
      <c r="D15" s="35" t="s">
        <v>62</v>
      </c>
      <c r="E15" s="35" t="s">
        <v>159</v>
      </c>
      <c r="F15" s="39" t="s">
        <v>85</v>
      </c>
      <c r="G15" s="35" t="s">
        <v>17</v>
      </c>
      <c r="H15" s="35" t="s">
        <v>67</v>
      </c>
      <c r="I15" s="36">
        <v>1.5</v>
      </c>
      <c r="J15" s="36">
        <v>1.5</v>
      </c>
    </row>
    <row r="16" spans="2:10" s="135" customFormat="1" ht="63.75" hidden="1">
      <c r="B16" s="64" t="s">
        <v>146</v>
      </c>
      <c r="C16" s="63" t="s">
        <v>17</v>
      </c>
      <c r="D16" s="63" t="s">
        <v>64</v>
      </c>
      <c r="E16" s="63" t="s">
        <v>70</v>
      </c>
      <c r="F16" s="52"/>
      <c r="G16" s="61" t="s">
        <v>21</v>
      </c>
      <c r="H16" s="61" t="s">
        <v>17</v>
      </c>
      <c r="I16" s="62">
        <f>I17</f>
        <v>0</v>
      </c>
      <c r="J16" s="62">
        <f>J17</f>
        <v>0</v>
      </c>
    </row>
    <row r="17" spans="2:10" s="135" customFormat="1" ht="12.75" hidden="1">
      <c r="B17" s="31" t="s">
        <v>86</v>
      </c>
      <c r="C17" s="35" t="s">
        <v>17</v>
      </c>
      <c r="D17" s="35" t="s">
        <v>64</v>
      </c>
      <c r="E17" s="82" t="s">
        <v>70</v>
      </c>
      <c r="F17" s="83">
        <v>240</v>
      </c>
      <c r="G17" s="82" t="s">
        <v>21</v>
      </c>
      <c r="H17" s="35" t="s">
        <v>17</v>
      </c>
      <c r="I17" s="33">
        <v>0</v>
      </c>
      <c r="J17" s="33">
        <v>0</v>
      </c>
    </row>
    <row r="18" spans="2:10" s="135" customFormat="1" ht="63.75" hidden="1">
      <c r="B18" s="64" t="s">
        <v>137</v>
      </c>
      <c r="C18" s="63" t="s">
        <v>17</v>
      </c>
      <c r="D18" s="63" t="s">
        <v>64</v>
      </c>
      <c r="E18" s="63" t="s">
        <v>70</v>
      </c>
      <c r="F18" s="84"/>
      <c r="G18" s="61" t="s">
        <v>21</v>
      </c>
      <c r="H18" s="61" t="s">
        <v>19</v>
      </c>
      <c r="I18" s="62">
        <f>I19</f>
        <v>0</v>
      </c>
      <c r="J18" s="62">
        <f>J19</f>
        <v>0</v>
      </c>
    </row>
    <row r="19" spans="2:10" s="135" customFormat="1" ht="12.75" hidden="1">
      <c r="B19" s="31" t="s">
        <v>86</v>
      </c>
      <c r="C19" s="35" t="s">
        <v>17</v>
      </c>
      <c r="D19" s="35" t="s">
        <v>64</v>
      </c>
      <c r="E19" s="82" t="s">
        <v>70</v>
      </c>
      <c r="F19" s="39" t="s">
        <v>85</v>
      </c>
      <c r="G19" s="82" t="s">
        <v>21</v>
      </c>
      <c r="H19" s="35" t="s">
        <v>19</v>
      </c>
      <c r="I19" s="36">
        <v>0</v>
      </c>
      <c r="J19" s="36">
        <v>0</v>
      </c>
    </row>
    <row r="20" spans="2:10" s="135" customFormat="1" ht="63.75">
      <c r="B20" s="64" t="s">
        <v>136</v>
      </c>
      <c r="C20" s="63" t="s">
        <v>17</v>
      </c>
      <c r="D20" s="63" t="s">
        <v>62</v>
      </c>
      <c r="E20" s="63" t="s">
        <v>160</v>
      </c>
      <c r="F20" s="84"/>
      <c r="G20" s="61" t="s">
        <v>21</v>
      </c>
      <c r="H20" s="61" t="s">
        <v>19</v>
      </c>
      <c r="I20" s="62">
        <f>I21</f>
        <v>2.9</v>
      </c>
      <c r="J20" s="62">
        <f>J21</f>
        <v>2.9</v>
      </c>
    </row>
    <row r="21" spans="2:10" s="135" customFormat="1" ht="12.75">
      <c r="B21" s="31" t="s">
        <v>86</v>
      </c>
      <c r="C21" s="35" t="s">
        <v>17</v>
      </c>
      <c r="D21" s="35" t="s">
        <v>62</v>
      </c>
      <c r="E21" s="82">
        <v>29280</v>
      </c>
      <c r="F21" s="39" t="s">
        <v>85</v>
      </c>
      <c r="G21" s="82" t="s">
        <v>21</v>
      </c>
      <c r="H21" s="35" t="s">
        <v>19</v>
      </c>
      <c r="I21" s="36">
        <v>2.9</v>
      </c>
      <c r="J21" s="36">
        <v>2.9</v>
      </c>
    </row>
    <row r="22" spans="2:10" s="135" customFormat="1" ht="63.75" hidden="1">
      <c r="B22" s="57" t="s">
        <v>148</v>
      </c>
      <c r="C22" s="49" t="s">
        <v>17</v>
      </c>
      <c r="D22" s="49" t="s">
        <v>66</v>
      </c>
      <c r="E22" s="49"/>
      <c r="F22" s="67"/>
      <c r="G22" s="49"/>
      <c r="H22" s="49"/>
      <c r="I22" s="51">
        <f>I23</f>
        <v>0</v>
      </c>
      <c r="J22" s="51">
        <f>J23</f>
        <v>0</v>
      </c>
    </row>
    <row r="23" spans="2:10" s="135" customFormat="1" ht="74.25" hidden="1">
      <c r="B23" s="64" t="s">
        <v>130</v>
      </c>
      <c r="C23" s="63" t="s">
        <v>17</v>
      </c>
      <c r="D23" s="63" t="s">
        <v>66</v>
      </c>
      <c r="E23" s="63" t="s">
        <v>71</v>
      </c>
      <c r="F23" s="68"/>
      <c r="G23" s="63" t="s">
        <v>17</v>
      </c>
      <c r="H23" s="63" t="s">
        <v>67</v>
      </c>
      <c r="I23" s="62">
        <f>I24</f>
        <v>0</v>
      </c>
      <c r="J23" s="62">
        <f>J24</f>
        <v>0</v>
      </c>
    </row>
    <row r="24" spans="2:10" s="135" customFormat="1" ht="12.75" hidden="1">
      <c r="B24" s="31" t="s">
        <v>86</v>
      </c>
      <c r="C24" s="35" t="s">
        <v>17</v>
      </c>
      <c r="D24" s="35" t="s">
        <v>66</v>
      </c>
      <c r="E24" s="35" t="s">
        <v>71</v>
      </c>
      <c r="F24" s="45">
        <v>240</v>
      </c>
      <c r="G24" s="35" t="s">
        <v>17</v>
      </c>
      <c r="H24" s="35" t="s">
        <v>67</v>
      </c>
      <c r="I24" s="33">
        <v>0</v>
      </c>
      <c r="J24" s="33">
        <v>0</v>
      </c>
    </row>
    <row r="25" spans="2:10" ht="46.5" customHeight="1">
      <c r="B25" s="54" t="s">
        <v>178</v>
      </c>
      <c r="C25" s="46" t="s">
        <v>19</v>
      </c>
      <c r="D25" s="46"/>
      <c r="E25" s="46"/>
      <c r="F25" s="56"/>
      <c r="G25" s="46"/>
      <c r="H25" s="46"/>
      <c r="I25" s="48">
        <f>I26</f>
        <v>1329.7</v>
      </c>
      <c r="J25" s="48">
        <f>J26</f>
        <v>1329.7</v>
      </c>
    </row>
    <row r="26" spans="2:10" ht="67.5">
      <c r="B26" s="53" t="s">
        <v>111</v>
      </c>
      <c r="C26" s="63" t="s">
        <v>19</v>
      </c>
      <c r="D26" s="63" t="s">
        <v>157</v>
      </c>
      <c r="E26" s="63" t="s">
        <v>158</v>
      </c>
      <c r="F26" s="52"/>
      <c r="G26" s="63" t="s">
        <v>17</v>
      </c>
      <c r="H26" s="63" t="s">
        <v>67</v>
      </c>
      <c r="I26" s="62">
        <f>I27+I28+I29</f>
        <v>1329.7</v>
      </c>
      <c r="J26" s="62">
        <f>J27+J28+J29</f>
        <v>1329.7</v>
      </c>
    </row>
    <row r="27" spans="2:10" ht="45">
      <c r="B27" s="34" t="s">
        <v>63</v>
      </c>
      <c r="C27" s="35" t="s">
        <v>19</v>
      </c>
      <c r="D27" s="35" t="s">
        <v>157</v>
      </c>
      <c r="E27" s="35" t="s">
        <v>158</v>
      </c>
      <c r="F27" s="39" t="s">
        <v>100</v>
      </c>
      <c r="G27" s="35" t="s">
        <v>17</v>
      </c>
      <c r="H27" s="35" t="s">
        <v>67</v>
      </c>
      <c r="I27" s="33">
        <v>1156.8</v>
      </c>
      <c r="J27" s="33">
        <v>1156.8</v>
      </c>
    </row>
    <row r="28" spans="2:10" ht="12.75">
      <c r="B28" s="31" t="s">
        <v>86</v>
      </c>
      <c r="C28" s="35" t="s">
        <v>19</v>
      </c>
      <c r="D28" s="35" t="s">
        <v>157</v>
      </c>
      <c r="E28" s="35" t="s">
        <v>158</v>
      </c>
      <c r="F28" s="39" t="s">
        <v>85</v>
      </c>
      <c r="G28" s="35" t="s">
        <v>17</v>
      </c>
      <c r="H28" s="35" t="s">
        <v>67</v>
      </c>
      <c r="I28" s="33">
        <v>172.9</v>
      </c>
      <c r="J28" s="33">
        <v>172.9</v>
      </c>
    </row>
    <row r="29" spans="2:10" ht="12.75">
      <c r="B29" s="37" t="s">
        <v>87</v>
      </c>
      <c r="C29" s="35" t="s">
        <v>19</v>
      </c>
      <c r="D29" s="35" t="s">
        <v>157</v>
      </c>
      <c r="E29" s="35" t="s">
        <v>158</v>
      </c>
      <c r="F29" s="39" t="s">
        <v>60</v>
      </c>
      <c r="G29" s="35" t="s">
        <v>17</v>
      </c>
      <c r="H29" s="35" t="s">
        <v>67</v>
      </c>
      <c r="I29" s="33">
        <v>0</v>
      </c>
      <c r="J29" s="33">
        <v>0</v>
      </c>
    </row>
    <row r="30" spans="2:10" s="135" customFormat="1" ht="42.75">
      <c r="B30" s="65" t="s">
        <v>80</v>
      </c>
      <c r="C30" s="46" t="s">
        <v>18</v>
      </c>
      <c r="D30" s="46"/>
      <c r="E30" s="46"/>
      <c r="F30" s="56"/>
      <c r="G30" s="46"/>
      <c r="H30" s="46"/>
      <c r="I30" s="48">
        <f>I31+I34+I37</f>
        <v>15</v>
      </c>
      <c r="J30" s="48">
        <f>J31+J34+J37</f>
        <v>15</v>
      </c>
    </row>
    <row r="31" spans="2:10" s="135" customFormat="1" ht="74.25">
      <c r="B31" s="71" t="s">
        <v>112</v>
      </c>
      <c r="C31" s="49" t="s">
        <v>18</v>
      </c>
      <c r="D31" s="49" t="s">
        <v>157</v>
      </c>
      <c r="E31" s="49"/>
      <c r="F31" s="59"/>
      <c r="G31" s="49" t="s">
        <v>18</v>
      </c>
      <c r="H31" s="49" t="s">
        <v>57</v>
      </c>
      <c r="I31" s="51">
        <f>I32</f>
        <v>5</v>
      </c>
      <c r="J31" s="51">
        <f>J32</f>
        <v>5</v>
      </c>
    </row>
    <row r="32" spans="2:10" s="135" customFormat="1" ht="84.75">
      <c r="B32" s="60" t="s">
        <v>149</v>
      </c>
      <c r="C32" s="63" t="s">
        <v>18</v>
      </c>
      <c r="D32" s="63" t="s">
        <v>157</v>
      </c>
      <c r="E32" s="63" t="s">
        <v>161</v>
      </c>
      <c r="F32" s="52"/>
      <c r="G32" s="63" t="s">
        <v>18</v>
      </c>
      <c r="H32" s="63" t="s">
        <v>57</v>
      </c>
      <c r="I32" s="62">
        <f>I33</f>
        <v>5</v>
      </c>
      <c r="J32" s="62">
        <f>J33</f>
        <v>5</v>
      </c>
    </row>
    <row r="33" spans="2:10" s="135" customFormat="1" ht="12.75">
      <c r="B33" s="31" t="s">
        <v>86</v>
      </c>
      <c r="C33" s="35" t="s">
        <v>18</v>
      </c>
      <c r="D33" s="35" t="s">
        <v>157</v>
      </c>
      <c r="E33" s="35" t="s">
        <v>161</v>
      </c>
      <c r="F33" s="39" t="s">
        <v>85</v>
      </c>
      <c r="G33" s="35" t="s">
        <v>18</v>
      </c>
      <c r="H33" s="35" t="s">
        <v>57</v>
      </c>
      <c r="I33" s="36">
        <v>5</v>
      </c>
      <c r="J33" s="36">
        <v>5</v>
      </c>
    </row>
    <row r="34" spans="2:10" s="135" customFormat="1" ht="66" customHeight="1">
      <c r="B34" s="71" t="s">
        <v>144</v>
      </c>
      <c r="C34" s="49" t="s">
        <v>18</v>
      </c>
      <c r="D34" s="49" t="s">
        <v>62</v>
      </c>
      <c r="E34" s="49"/>
      <c r="F34" s="59"/>
      <c r="G34" s="49"/>
      <c r="H34" s="49"/>
      <c r="I34" s="51">
        <f>I35</f>
        <v>5</v>
      </c>
      <c r="J34" s="51">
        <f>J35</f>
        <v>5</v>
      </c>
    </row>
    <row r="35" spans="2:10" s="135" customFormat="1" ht="74.25">
      <c r="B35" s="60" t="s">
        <v>131</v>
      </c>
      <c r="C35" s="63" t="s">
        <v>18</v>
      </c>
      <c r="D35" s="63" t="s">
        <v>62</v>
      </c>
      <c r="E35" s="63" t="s">
        <v>162</v>
      </c>
      <c r="F35" s="52"/>
      <c r="G35" s="63" t="s">
        <v>18</v>
      </c>
      <c r="H35" s="63" t="s">
        <v>57</v>
      </c>
      <c r="I35" s="62">
        <f>I36</f>
        <v>5</v>
      </c>
      <c r="J35" s="62">
        <f>J36</f>
        <v>5</v>
      </c>
    </row>
    <row r="36" spans="2:10" s="135" customFormat="1" ht="12.75">
      <c r="B36" s="31" t="s">
        <v>86</v>
      </c>
      <c r="C36" s="32" t="s">
        <v>18</v>
      </c>
      <c r="D36" s="32" t="s">
        <v>62</v>
      </c>
      <c r="E36" s="32" t="s">
        <v>162</v>
      </c>
      <c r="F36" s="40" t="s">
        <v>85</v>
      </c>
      <c r="G36" s="32" t="s">
        <v>18</v>
      </c>
      <c r="H36" s="32" t="s">
        <v>57</v>
      </c>
      <c r="I36" s="33">
        <v>5</v>
      </c>
      <c r="J36" s="33">
        <v>5</v>
      </c>
    </row>
    <row r="37" spans="2:10" s="135" customFormat="1" ht="63.75">
      <c r="B37" s="66" t="s">
        <v>132</v>
      </c>
      <c r="C37" s="49" t="s">
        <v>18</v>
      </c>
      <c r="D37" s="49" t="s">
        <v>12</v>
      </c>
      <c r="E37" s="49"/>
      <c r="F37" s="59"/>
      <c r="G37" s="49"/>
      <c r="H37" s="49"/>
      <c r="I37" s="51">
        <f>I38</f>
        <v>5</v>
      </c>
      <c r="J37" s="51">
        <f>J38</f>
        <v>5</v>
      </c>
    </row>
    <row r="38" spans="2:10" s="135" customFormat="1" ht="84.75">
      <c r="B38" s="74" t="s">
        <v>133</v>
      </c>
      <c r="C38" s="63" t="s">
        <v>18</v>
      </c>
      <c r="D38" s="63" t="s">
        <v>12</v>
      </c>
      <c r="E38" s="63" t="s">
        <v>163</v>
      </c>
      <c r="F38" s="52"/>
      <c r="G38" s="63" t="s">
        <v>18</v>
      </c>
      <c r="H38" s="63" t="s">
        <v>81</v>
      </c>
      <c r="I38" s="62">
        <f>I39</f>
        <v>5</v>
      </c>
      <c r="J38" s="62">
        <f>J39</f>
        <v>5</v>
      </c>
    </row>
    <row r="39" spans="2:10" s="135" customFormat="1" ht="12.75">
      <c r="B39" s="31" t="s">
        <v>86</v>
      </c>
      <c r="C39" s="35" t="s">
        <v>18</v>
      </c>
      <c r="D39" s="35" t="s">
        <v>12</v>
      </c>
      <c r="E39" s="35" t="s">
        <v>163</v>
      </c>
      <c r="F39" s="40" t="s">
        <v>85</v>
      </c>
      <c r="G39" s="35" t="s">
        <v>18</v>
      </c>
      <c r="H39" s="35" t="s">
        <v>81</v>
      </c>
      <c r="I39" s="33">
        <v>5</v>
      </c>
      <c r="J39" s="33">
        <v>5</v>
      </c>
    </row>
    <row r="40" spans="2:10" s="135" customFormat="1" ht="74.25">
      <c r="B40" s="60" t="s">
        <v>145</v>
      </c>
      <c r="C40" s="63" t="s">
        <v>18</v>
      </c>
      <c r="D40" s="63" t="s">
        <v>12</v>
      </c>
      <c r="E40" s="63" t="s">
        <v>164</v>
      </c>
      <c r="F40" s="52"/>
      <c r="G40" s="63" t="s">
        <v>18</v>
      </c>
      <c r="H40" s="63" t="s">
        <v>81</v>
      </c>
      <c r="I40" s="62">
        <f>I41</f>
        <v>5</v>
      </c>
      <c r="J40" s="62">
        <f>J41</f>
        <v>5</v>
      </c>
    </row>
    <row r="41" spans="2:10" s="135" customFormat="1" ht="12" customHeight="1">
      <c r="B41" s="31" t="s">
        <v>86</v>
      </c>
      <c r="C41" s="35" t="s">
        <v>18</v>
      </c>
      <c r="D41" s="35" t="s">
        <v>12</v>
      </c>
      <c r="E41" s="35" t="s">
        <v>164</v>
      </c>
      <c r="F41" s="40" t="s">
        <v>85</v>
      </c>
      <c r="G41" s="35" t="s">
        <v>18</v>
      </c>
      <c r="H41" s="35" t="s">
        <v>81</v>
      </c>
      <c r="I41" s="33">
        <v>5</v>
      </c>
      <c r="J41" s="33">
        <v>5</v>
      </c>
    </row>
    <row r="42" spans="2:10" s="135" customFormat="1" ht="21.75" hidden="1">
      <c r="B42" s="76" t="s">
        <v>104</v>
      </c>
      <c r="C42" s="46" t="s">
        <v>20</v>
      </c>
      <c r="D42" s="46" t="s">
        <v>165</v>
      </c>
      <c r="E42" s="46" t="s">
        <v>166</v>
      </c>
      <c r="F42" s="56"/>
      <c r="G42" s="46"/>
      <c r="H42" s="46"/>
      <c r="I42" s="48">
        <f>I43+I50</f>
        <v>0</v>
      </c>
      <c r="J42" s="48">
        <f>J43+J50</f>
        <v>0</v>
      </c>
    </row>
    <row r="43" spans="2:10" s="135" customFormat="1" ht="53.25" hidden="1">
      <c r="B43" s="70" t="s">
        <v>134</v>
      </c>
      <c r="C43" s="49" t="s">
        <v>20</v>
      </c>
      <c r="D43" s="49" t="s">
        <v>157</v>
      </c>
      <c r="E43" s="49" t="s">
        <v>166</v>
      </c>
      <c r="F43" s="59"/>
      <c r="G43" s="77"/>
      <c r="H43" s="77"/>
      <c r="I43" s="51">
        <f>I44+I46+I48</f>
        <v>0</v>
      </c>
      <c r="J43" s="51">
        <f>J44+J46+J48</f>
        <v>0</v>
      </c>
    </row>
    <row r="44" spans="2:10" s="135" customFormat="1" ht="53.25" hidden="1">
      <c r="B44" s="74" t="s">
        <v>135</v>
      </c>
      <c r="C44" s="63" t="s">
        <v>20</v>
      </c>
      <c r="D44" s="63" t="s">
        <v>61</v>
      </c>
      <c r="E44" s="63" t="s">
        <v>82</v>
      </c>
      <c r="F44" s="52"/>
      <c r="G44" s="78" t="s">
        <v>20</v>
      </c>
      <c r="H44" s="78" t="s">
        <v>57</v>
      </c>
      <c r="I44" s="62">
        <f>I45</f>
        <v>0</v>
      </c>
      <c r="J44" s="62">
        <f>J45</f>
        <v>0</v>
      </c>
    </row>
    <row r="45" spans="2:10" s="135" customFormat="1" ht="12.75" hidden="1">
      <c r="B45" s="31" t="s">
        <v>86</v>
      </c>
      <c r="C45" s="35" t="s">
        <v>20</v>
      </c>
      <c r="D45" s="35" t="s">
        <v>61</v>
      </c>
      <c r="E45" s="35" t="s">
        <v>82</v>
      </c>
      <c r="F45" s="39" t="s">
        <v>85</v>
      </c>
      <c r="G45" s="75" t="s">
        <v>20</v>
      </c>
      <c r="H45" s="75" t="s">
        <v>57</v>
      </c>
      <c r="I45" s="36">
        <v>0</v>
      </c>
      <c r="J45" s="36">
        <v>0</v>
      </c>
    </row>
    <row r="46" spans="2:10" s="135" customFormat="1" ht="74.25" hidden="1">
      <c r="B46" s="79" t="s">
        <v>93</v>
      </c>
      <c r="C46" s="63" t="s">
        <v>20</v>
      </c>
      <c r="D46" s="63" t="s">
        <v>61</v>
      </c>
      <c r="E46" s="63" t="s">
        <v>91</v>
      </c>
      <c r="F46" s="52"/>
      <c r="G46" s="78" t="s">
        <v>20</v>
      </c>
      <c r="H46" s="78" t="s">
        <v>57</v>
      </c>
      <c r="I46" s="62">
        <f>I47</f>
        <v>0</v>
      </c>
      <c r="J46" s="62">
        <f>J47</f>
        <v>0</v>
      </c>
    </row>
    <row r="47" spans="2:10" s="135" customFormat="1" ht="12.75" hidden="1">
      <c r="B47" s="31" t="s">
        <v>86</v>
      </c>
      <c r="C47" s="35" t="s">
        <v>20</v>
      </c>
      <c r="D47" s="35" t="s">
        <v>61</v>
      </c>
      <c r="E47" s="35" t="s">
        <v>91</v>
      </c>
      <c r="F47" s="39" t="s">
        <v>85</v>
      </c>
      <c r="G47" s="75" t="s">
        <v>20</v>
      </c>
      <c r="H47" s="75" t="s">
        <v>57</v>
      </c>
      <c r="I47" s="36"/>
      <c r="J47" s="36"/>
    </row>
    <row r="48" spans="2:10" s="135" customFormat="1" ht="63.75" hidden="1">
      <c r="B48" s="79" t="s">
        <v>94</v>
      </c>
      <c r="C48" s="63" t="s">
        <v>20</v>
      </c>
      <c r="D48" s="63" t="s">
        <v>61</v>
      </c>
      <c r="E48" s="63" t="s">
        <v>92</v>
      </c>
      <c r="F48" s="52"/>
      <c r="G48" s="78" t="s">
        <v>20</v>
      </c>
      <c r="H48" s="78" t="s">
        <v>57</v>
      </c>
      <c r="I48" s="62">
        <f>I49</f>
        <v>0</v>
      </c>
      <c r="J48" s="62">
        <f>J49</f>
        <v>0</v>
      </c>
    </row>
    <row r="49" spans="2:10" s="135" customFormat="1" ht="12.75" hidden="1">
      <c r="B49" s="31" t="s">
        <v>86</v>
      </c>
      <c r="C49" s="35" t="s">
        <v>20</v>
      </c>
      <c r="D49" s="35" t="s">
        <v>61</v>
      </c>
      <c r="E49" s="35" t="s">
        <v>92</v>
      </c>
      <c r="F49" s="39" t="s">
        <v>85</v>
      </c>
      <c r="G49" s="75" t="s">
        <v>20</v>
      </c>
      <c r="H49" s="75" t="s">
        <v>57</v>
      </c>
      <c r="I49" s="36"/>
      <c r="J49" s="36"/>
    </row>
    <row r="50" spans="2:10" s="135" customFormat="1" ht="53.25" hidden="1">
      <c r="B50" s="80" t="s">
        <v>105</v>
      </c>
      <c r="C50" s="49" t="s">
        <v>20</v>
      </c>
      <c r="D50" s="49" t="s">
        <v>64</v>
      </c>
      <c r="E50" s="49"/>
      <c r="F50" s="59"/>
      <c r="G50" s="81"/>
      <c r="H50" s="81"/>
      <c r="I50" s="51">
        <f>I51+I53+I55</f>
        <v>0</v>
      </c>
      <c r="J50" s="51">
        <f>J51+J53+J55</f>
        <v>0</v>
      </c>
    </row>
    <row r="51" spans="2:10" s="135" customFormat="1" ht="95.25" hidden="1">
      <c r="B51" s="74" t="s">
        <v>106</v>
      </c>
      <c r="C51" s="63" t="s">
        <v>20</v>
      </c>
      <c r="D51" s="63" t="s">
        <v>64</v>
      </c>
      <c r="E51" s="63" t="s">
        <v>83</v>
      </c>
      <c r="F51" s="52"/>
      <c r="G51" s="78" t="s">
        <v>20</v>
      </c>
      <c r="H51" s="78" t="s">
        <v>57</v>
      </c>
      <c r="I51" s="62">
        <f>I52</f>
        <v>0</v>
      </c>
      <c r="J51" s="62">
        <f>J52</f>
        <v>0</v>
      </c>
    </row>
    <row r="52" spans="2:10" s="135" customFormat="1" ht="12.75" hidden="1">
      <c r="B52" s="31" t="s">
        <v>86</v>
      </c>
      <c r="C52" s="35" t="s">
        <v>20</v>
      </c>
      <c r="D52" s="35" t="s">
        <v>64</v>
      </c>
      <c r="E52" s="35" t="s">
        <v>83</v>
      </c>
      <c r="F52" s="39" t="s">
        <v>85</v>
      </c>
      <c r="G52" s="75" t="s">
        <v>20</v>
      </c>
      <c r="H52" s="75" t="s">
        <v>57</v>
      </c>
      <c r="I52" s="36">
        <v>0</v>
      </c>
      <c r="J52" s="36">
        <v>0</v>
      </c>
    </row>
    <row r="53" spans="2:10" s="135" customFormat="1" ht="84.75" hidden="1">
      <c r="B53" s="74" t="s">
        <v>107</v>
      </c>
      <c r="C53" s="63" t="s">
        <v>20</v>
      </c>
      <c r="D53" s="63" t="s">
        <v>64</v>
      </c>
      <c r="E53" s="63" t="s">
        <v>84</v>
      </c>
      <c r="F53" s="52"/>
      <c r="G53" s="78" t="s">
        <v>20</v>
      </c>
      <c r="H53" s="78" t="s">
        <v>57</v>
      </c>
      <c r="I53" s="62">
        <f>I54</f>
        <v>0</v>
      </c>
      <c r="J53" s="62">
        <f>J54</f>
        <v>0</v>
      </c>
    </row>
    <row r="54" spans="2:10" s="135" customFormat="1" ht="12.75" hidden="1">
      <c r="B54" s="31" t="s">
        <v>86</v>
      </c>
      <c r="C54" s="35" t="s">
        <v>20</v>
      </c>
      <c r="D54" s="35" t="s">
        <v>64</v>
      </c>
      <c r="E54" s="35" t="s">
        <v>84</v>
      </c>
      <c r="F54" s="39" t="s">
        <v>85</v>
      </c>
      <c r="G54" s="75" t="s">
        <v>20</v>
      </c>
      <c r="H54" s="75" t="s">
        <v>57</v>
      </c>
      <c r="I54" s="33">
        <v>0</v>
      </c>
      <c r="J54" s="33">
        <v>0</v>
      </c>
    </row>
    <row r="55" spans="2:10" ht="63.75" hidden="1">
      <c r="B55" s="122" t="s">
        <v>74</v>
      </c>
      <c r="C55" s="29" t="s">
        <v>20</v>
      </c>
      <c r="D55" s="29" t="s">
        <v>64</v>
      </c>
      <c r="E55" s="29" t="s">
        <v>95</v>
      </c>
      <c r="F55" s="99"/>
      <c r="G55" s="120" t="s">
        <v>20</v>
      </c>
      <c r="H55" s="120" t="s">
        <v>57</v>
      </c>
      <c r="I55" s="30">
        <f>I56</f>
        <v>0</v>
      </c>
      <c r="J55" s="30">
        <f>J56</f>
        <v>0</v>
      </c>
    </row>
    <row r="56" spans="2:10" ht="12.75" hidden="1">
      <c r="B56" s="101" t="s">
        <v>86</v>
      </c>
      <c r="C56" s="24" t="s">
        <v>20</v>
      </c>
      <c r="D56" s="24" t="s">
        <v>64</v>
      </c>
      <c r="E56" s="24" t="s">
        <v>95</v>
      </c>
      <c r="F56" s="44" t="s">
        <v>85</v>
      </c>
      <c r="G56" s="121" t="s">
        <v>20</v>
      </c>
      <c r="H56" s="121" t="s">
        <v>57</v>
      </c>
      <c r="I56" s="25"/>
      <c r="J56" s="25"/>
    </row>
    <row r="57" spans="2:10" s="135" customFormat="1" ht="32.25" hidden="1">
      <c r="B57" s="65" t="s">
        <v>109</v>
      </c>
      <c r="C57" s="46" t="s">
        <v>21</v>
      </c>
      <c r="D57" s="46"/>
      <c r="E57" s="46"/>
      <c r="F57" s="56"/>
      <c r="G57" s="55"/>
      <c r="H57" s="55"/>
      <c r="I57" s="48">
        <f>I58+I61+I64+I67</f>
        <v>0</v>
      </c>
      <c r="J57" s="48">
        <f>J58+J61+J64+J67</f>
        <v>0</v>
      </c>
    </row>
    <row r="58" spans="2:10" s="135" customFormat="1" ht="53.25" hidden="1">
      <c r="B58" s="66" t="s">
        <v>113</v>
      </c>
      <c r="C58" s="49" t="s">
        <v>21</v>
      </c>
      <c r="D58" s="49" t="s">
        <v>61</v>
      </c>
      <c r="E58" s="49" t="s">
        <v>65</v>
      </c>
      <c r="F58" s="59"/>
      <c r="G58" s="58" t="s">
        <v>21</v>
      </c>
      <c r="H58" s="58" t="s">
        <v>17</v>
      </c>
      <c r="I58" s="51">
        <f>I59</f>
        <v>0</v>
      </c>
      <c r="J58" s="51">
        <f>J59</f>
        <v>0</v>
      </c>
    </row>
    <row r="59" spans="2:10" s="135" customFormat="1" ht="63.75" hidden="1">
      <c r="B59" s="60" t="s">
        <v>114</v>
      </c>
      <c r="C59" s="63" t="s">
        <v>21</v>
      </c>
      <c r="D59" s="63" t="s">
        <v>61</v>
      </c>
      <c r="E59" s="63" t="s">
        <v>108</v>
      </c>
      <c r="F59" s="52"/>
      <c r="G59" s="61" t="s">
        <v>21</v>
      </c>
      <c r="H59" s="61" t="s">
        <v>17</v>
      </c>
      <c r="I59" s="62">
        <f>I60</f>
        <v>0</v>
      </c>
      <c r="J59" s="62">
        <f>J60</f>
        <v>0</v>
      </c>
    </row>
    <row r="60" spans="2:10" s="135" customFormat="1" ht="12.75" hidden="1">
      <c r="B60" s="31" t="s">
        <v>86</v>
      </c>
      <c r="C60" s="35" t="s">
        <v>21</v>
      </c>
      <c r="D60" s="35" t="s">
        <v>61</v>
      </c>
      <c r="E60" s="35" t="s">
        <v>108</v>
      </c>
      <c r="F60" s="39" t="s">
        <v>85</v>
      </c>
      <c r="G60" s="82" t="s">
        <v>21</v>
      </c>
      <c r="H60" s="82" t="s">
        <v>17</v>
      </c>
      <c r="I60" s="36">
        <v>0</v>
      </c>
      <c r="J60" s="36">
        <v>0</v>
      </c>
    </row>
    <row r="61" spans="2:10" s="135" customFormat="1" ht="53.25" hidden="1">
      <c r="B61" s="66" t="s">
        <v>115</v>
      </c>
      <c r="C61" s="49" t="s">
        <v>21</v>
      </c>
      <c r="D61" s="49" t="s">
        <v>64</v>
      </c>
      <c r="E61" s="49" t="s">
        <v>65</v>
      </c>
      <c r="F61" s="59"/>
      <c r="G61" s="58" t="s">
        <v>21</v>
      </c>
      <c r="H61" s="58" t="s">
        <v>17</v>
      </c>
      <c r="I61" s="51">
        <f>I62</f>
        <v>0</v>
      </c>
      <c r="J61" s="51">
        <f>J62</f>
        <v>0</v>
      </c>
    </row>
    <row r="62" spans="2:10" s="135" customFormat="1" ht="63.75" hidden="1">
      <c r="B62" s="60" t="s">
        <v>116</v>
      </c>
      <c r="C62" s="63" t="s">
        <v>21</v>
      </c>
      <c r="D62" s="63" t="s">
        <v>64</v>
      </c>
      <c r="E62" s="63" t="s">
        <v>108</v>
      </c>
      <c r="F62" s="52"/>
      <c r="G62" s="61" t="s">
        <v>21</v>
      </c>
      <c r="H62" s="61" t="s">
        <v>17</v>
      </c>
      <c r="I62" s="62">
        <f>I63</f>
        <v>0</v>
      </c>
      <c r="J62" s="62">
        <f>J63</f>
        <v>0</v>
      </c>
    </row>
    <row r="63" spans="2:10" s="135" customFormat="1" ht="12.75" hidden="1">
      <c r="B63" s="31" t="s">
        <v>86</v>
      </c>
      <c r="C63" s="35" t="s">
        <v>21</v>
      </c>
      <c r="D63" s="35" t="s">
        <v>64</v>
      </c>
      <c r="E63" s="35" t="s">
        <v>108</v>
      </c>
      <c r="F63" s="39" t="s">
        <v>85</v>
      </c>
      <c r="G63" s="82" t="s">
        <v>21</v>
      </c>
      <c r="H63" s="82" t="s">
        <v>17</v>
      </c>
      <c r="I63" s="36">
        <v>0</v>
      </c>
      <c r="J63" s="36">
        <v>0</v>
      </c>
    </row>
    <row r="64" spans="2:10" s="135" customFormat="1" ht="56.25" customHeight="1" hidden="1">
      <c r="B64" s="66" t="s">
        <v>110</v>
      </c>
      <c r="C64" s="49" t="s">
        <v>21</v>
      </c>
      <c r="D64" s="49" t="s">
        <v>66</v>
      </c>
      <c r="E64" s="49" t="s">
        <v>65</v>
      </c>
      <c r="F64" s="59"/>
      <c r="G64" s="58" t="s">
        <v>21</v>
      </c>
      <c r="H64" s="58" t="s">
        <v>17</v>
      </c>
      <c r="I64" s="51">
        <f>I65</f>
        <v>0</v>
      </c>
      <c r="J64" s="51">
        <f>J65</f>
        <v>0</v>
      </c>
    </row>
    <row r="65" spans="2:10" s="135" customFormat="1" ht="74.25" hidden="1">
      <c r="B65" s="60" t="s">
        <v>97</v>
      </c>
      <c r="C65" s="63" t="s">
        <v>21</v>
      </c>
      <c r="D65" s="63" t="s">
        <v>66</v>
      </c>
      <c r="E65" s="63" t="s">
        <v>96</v>
      </c>
      <c r="F65" s="52"/>
      <c r="G65" s="61" t="s">
        <v>21</v>
      </c>
      <c r="H65" s="61" t="s">
        <v>17</v>
      </c>
      <c r="I65" s="62">
        <f>I66</f>
        <v>0</v>
      </c>
      <c r="J65" s="62">
        <f>J66</f>
        <v>0</v>
      </c>
    </row>
    <row r="66" spans="2:10" s="135" customFormat="1" ht="12.75" hidden="1">
      <c r="B66" s="31" t="s">
        <v>86</v>
      </c>
      <c r="C66" s="35" t="s">
        <v>21</v>
      </c>
      <c r="D66" s="35" t="s">
        <v>66</v>
      </c>
      <c r="E66" s="35" t="s">
        <v>96</v>
      </c>
      <c r="F66" s="39" t="s">
        <v>60</v>
      </c>
      <c r="G66" s="82" t="s">
        <v>21</v>
      </c>
      <c r="H66" s="82" t="s">
        <v>17</v>
      </c>
      <c r="I66" s="36">
        <v>0</v>
      </c>
      <c r="J66" s="36">
        <v>0</v>
      </c>
    </row>
    <row r="67" spans="2:10" s="135" customFormat="1" ht="53.25" hidden="1">
      <c r="B67" s="57" t="s">
        <v>2</v>
      </c>
      <c r="C67" s="49" t="s">
        <v>21</v>
      </c>
      <c r="D67" s="49" t="s">
        <v>0</v>
      </c>
      <c r="E67" s="49" t="s">
        <v>65</v>
      </c>
      <c r="F67" s="50"/>
      <c r="G67" s="58" t="s">
        <v>21</v>
      </c>
      <c r="H67" s="58" t="s">
        <v>19</v>
      </c>
      <c r="I67" s="51">
        <f>I68</f>
        <v>0</v>
      </c>
      <c r="J67" s="51">
        <f>J68</f>
        <v>0</v>
      </c>
    </row>
    <row r="68" spans="2:10" s="135" customFormat="1" ht="63.75" hidden="1">
      <c r="B68" s="64" t="s">
        <v>3</v>
      </c>
      <c r="C68" s="63" t="s">
        <v>21</v>
      </c>
      <c r="D68" s="63" t="s">
        <v>0</v>
      </c>
      <c r="E68" s="63" t="s">
        <v>1</v>
      </c>
      <c r="F68" s="84"/>
      <c r="G68" s="61" t="s">
        <v>21</v>
      </c>
      <c r="H68" s="61" t="s">
        <v>19</v>
      </c>
      <c r="I68" s="62">
        <f>I69</f>
        <v>0</v>
      </c>
      <c r="J68" s="62">
        <f>J69</f>
        <v>0</v>
      </c>
    </row>
    <row r="69" spans="2:10" s="135" customFormat="1" ht="12.75" hidden="1">
      <c r="B69" s="31" t="s">
        <v>86</v>
      </c>
      <c r="C69" s="85" t="s">
        <v>21</v>
      </c>
      <c r="D69" s="85" t="s">
        <v>0</v>
      </c>
      <c r="E69" s="85" t="s">
        <v>1</v>
      </c>
      <c r="F69" s="83">
        <v>240</v>
      </c>
      <c r="G69" s="85" t="s">
        <v>21</v>
      </c>
      <c r="H69" s="85" t="s">
        <v>19</v>
      </c>
      <c r="I69" s="33">
        <v>0</v>
      </c>
      <c r="J69" s="33">
        <v>0</v>
      </c>
    </row>
    <row r="70" spans="2:10" s="135" customFormat="1" ht="21.75">
      <c r="B70" s="65" t="s">
        <v>6</v>
      </c>
      <c r="C70" s="46" t="s">
        <v>58</v>
      </c>
      <c r="D70" s="46"/>
      <c r="E70" s="46"/>
      <c r="F70" s="47"/>
      <c r="G70" s="55"/>
      <c r="H70" s="55"/>
      <c r="I70" s="48">
        <f>I71+I76+I83+I86+I89</f>
        <v>6278.400000000001</v>
      </c>
      <c r="J70" s="48">
        <f>J71+J76+J83+J86+J89</f>
        <v>6511.8</v>
      </c>
    </row>
    <row r="71" spans="2:10" s="135" customFormat="1" ht="42">
      <c r="B71" s="86" t="s">
        <v>117</v>
      </c>
      <c r="C71" s="49" t="s">
        <v>58</v>
      </c>
      <c r="D71" s="49" t="s">
        <v>157</v>
      </c>
      <c r="E71" s="49"/>
      <c r="F71" s="50"/>
      <c r="G71" s="58"/>
      <c r="H71" s="58"/>
      <c r="I71" s="51">
        <f>I72+I74</f>
        <v>220.8</v>
      </c>
      <c r="J71" s="51">
        <f>J72+J74</f>
        <v>330</v>
      </c>
    </row>
    <row r="72" spans="2:10" s="135" customFormat="1" ht="52.5">
      <c r="B72" s="87" t="s">
        <v>118</v>
      </c>
      <c r="C72" s="63" t="s">
        <v>58</v>
      </c>
      <c r="D72" s="63" t="s">
        <v>157</v>
      </c>
      <c r="E72" s="63" t="s">
        <v>167</v>
      </c>
      <c r="F72" s="84"/>
      <c r="G72" s="61" t="s">
        <v>21</v>
      </c>
      <c r="H72" s="61" t="s">
        <v>18</v>
      </c>
      <c r="I72" s="62">
        <f>I73</f>
        <v>190.8</v>
      </c>
      <c r="J72" s="62">
        <f>J73</f>
        <v>300</v>
      </c>
    </row>
    <row r="73" spans="2:10" s="135" customFormat="1" ht="12.75">
      <c r="B73" s="31" t="s">
        <v>86</v>
      </c>
      <c r="C73" s="73" t="s">
        <v>58</v>
      </c>
      <c r="D73" s="73" t="s">
        <v>157</v>
      </c>
      <c r="E73" s="73" t="s">
        <v>167</v>
      </c>
      <c r="F73" s="45">
        <v>240</v>
      </c>
      <c r="G73" s="91" t="s">
        <v>21</v>
      </c>
      <c r="H73" s="91" t="s">
        <v>18</v>
      </c>
      <c r="I73" s="33">
        <v>190.8</v>
      </c>
      <c r="J73" s="33">
        <v>300</v>
      </c>
    </row>
    <row r="74" spans="2:10" s="135" customFormat="1" ht="52.5">
      <c r="B74" s="87" t="s">
        <v>119</v>
      </c>
      <c r="C74" s="63" t="s">
        <v>58</v>
      </c>
      <c r="D74" s="63" t="s">
        <v>157</v>
      </c>
      <c r="E74" s="63" t="s">
        <v>168</v>
      </c>
      <c r="F74" s="84"/>
      <c r="G74" s="61" t="s">
        <v>21</v>
      </c>
      <c r="H74" s="61" t="s">
        <v>18</v>
      </c>
      <c r="I74" s="62">
        <f>I75</f>
        <v>30</v>
      </c>
      <c r="J74" s="62">
        <f>J75</f>
        <v>30</v>
      </c>
    </row>
    <row r="75" spans="2:10" s="135" customFormat="1" ht="12.75">
      <c r="B75" s="31" t="s">
        <v>86</v>
      </c>
      <c r="C75" s="35" t="s">
        <v>58</v>
      </c>
      <c r="D75" s="35" t="s">
        <v>157</v>
      </c>
      <c r="E75" s="35" t="s">
        <v>168</v>
      </c>
      <c r="F75" s="45">
        <v>240</v>
      </c>
      <c r="G75" s="88" t="s">
        <v>21</v>
      </c>
      <c r="H75" s="88" t="s">
        <v>18</v>
      </c>
      <c r="I75" s="33">
        <v>30</v>
      </c>
      <c r="J75" s="33">
        <v>30</v>
      </c>
    </row>
    <row r="76" spans="2:10" s="135" customFormat="1" ht="52.5" hidden="1">
      <c r="B76" s="86" t="s">
        <v>142</v>
      </c>
      <c r="C76" s="49" t="s">
        <v>58</v>
      </c>
      <c r="D76" s="49" t="s">
        <v>64</v>
      </c>
      <c r="E76" s="49"/>
      <c r="F76" s="50"/>
      <c r="G76" s="58"/>
      <c r="H76" s="58"/>
      <c r="I76" s="51">
        <f>I77+I79+I81</f>
        <v>0</v>
      </c>
      <c r="J76" s="51">
        <f>J77+J79+J81</f>
        <v>0</v>
      </c>
    </row>
    <row r="77" spans="2:10" s="135" customFormat="1" ht="52.5" hidden="1">
      <c r="B77" s="87" t="s">
        <v>138</v>
      </c>
      <c r="C77" s="63" t="s">
        <v>58</v>
      </c>
      <c r="D77" s="63" t="s">
        <v>64</v>
      </c>
      <c r="E77" s="63" t="s">
        <v>4</v>
      </c>
      <c r="F77" s="84"/>
      <c r="G77" s="61" t="s">
        <v>21</v>
      </c>
      <c r="H77" s="61" t="s">
        <v>18</v>
      </c>
      <c r="I77" s="62">
        <f>I78</f>
        <v>0</v>
      </c>
      <c r="J77" s="62">
        <f>J78</f>
        <v>0</v>
      </c>
    </row>
    <row r="78" spans="2:10" s="135" customFormat="1" ht="12.75" hidden="1">
      <c r="B78" s="31" t="s">
        <v>86</v>
      </c>
      <c r="C78" s="35" t="s">
        <v>58</v>
      </c>
      <c r="D78" s="35" t="s">
        <v>64</v>
      </c>
      <c r="E78" s="35" t="s">
        <v>4</v>
      </c>
      <c r="F78" s="83">
        <v>240</v>
      </c>
      <c r="G78" s="88" t="s">
        <v>21</v>
      </c>
      <c r="H78" s="88" t="s">
        <v>18</v>
      </c>
      <c r="I78" s="33">
        <v>0</v>
      </c>
      <c r="J78" s="33">
        <v>0</v>
      </c>
    </row>
    <row r="79" spans="2:10" s="135" customFormat="1" ht="63" hidden="1">
      <c r="B79" s="87" t="s">
        <v>140</v>
      </c>
      <c r="C79" s="63" t="s">
        <v>58</v>
      </c>
      <c r="D79" s="63" t="s">
        <v>64</v>
      </c>
      <c r="E79" s="63" t="s">
        <v>98</v>
      </c>
      <c r="F79" s="84"/>
      <c r="G79" s="61" t="s">
        <v>21</v>
      </c>
      <c r="H79" s="61" t="s">
        <v>18</v>
      </c>
      <c r="I79" s="62">
        <f>I80</f>
        <v>0</v>
      </c>
      <c r="J79" s="62">
        <f>J80</f>
        <v>0</v>
      </c>
    </row>
    <row r="80" spans="2:10" s="135" customFormat="1" ht="12.75" hidden="1">
      <c r="B80" s="31" t="s">
        <v>86</v>
      </c>
      <c r="C80" s="35" t="s">
        <v>58</v>
      </c>
      <c r="D80" s="35" t="s">
        <v>64</v>
      </c>
      <c r="E80" s="35" t="s">
        <v>98</v>
      </c>
      <c r="F80" s="83">
        <v>240</v>
      </c>
      <c r="G80" s="88" t="s">
        <v>21</v>
      </c>
      <c r="H80" s="88" t="s">
        <v>18</v>
      </c>
      <c r="I80" s="33">
        <v>0</v>
      </c>
      <c r="J80" s="33">
        <v>0</v>
      </c>
    </row>
    <row r="81" spans="2:10" s="135" customFormat="1" ht="73.5" hidden="1">
      <c r="B81" s="90" t="s">
        <v>139</v>
      </c>
      <c r="C81" s="63" t="s">
        <v>58</v>
      </c>
      <c r="D81" s="63" t="s">
        <v>64</v>
      </c>
      <c r="E81" s="63" t="s">
        <v>99</v>
      </c>
      <c r="F81" s="84"/>
      <c r="G81" s="61" t="s">
        <v>21</v>
      </c>
      <c r="H81" s="61" t="s">
        <v>18</v>
      </c>
      <c r="I81" s="62">
        <f>I82</f>
        <v>0</v>
      </c>
      <c r="J81" s="62">
        <f>J82</f>
        <v>0</v>
      </c>
    </row>
    <row r="82" spans="2:10" s="135" customFormat="1" ht="12.75" hidden="1">
      <c r="B82" s="31" t="s">
        <v>86</v>
      </c>
      <c r="C82" s="35" t="s">
        <v>58</v>
      </c>
      <c r="D82" s="35" t="s">
        <v>64</v>
      </c>
      <c r="E82" s="35" t="s">
        <v>99</v>
      </c>
      <c r="F82" s="83">
        <v>240</v>
      </c>
      <c r="G82" s="88" t="s">
        <v>21</v>
      </c>
      <c r="H82" s="88" t="s">
        <v>18</v>
      </c>
      <c r="I82" s="33"/>
      <c r="J82" s="33"/>
    </row>
    <row r="83" spans="2:10" s="135" customFormat="1" ht="52.5">
      <c r="B83" s="86" t="s">
        <v>7</v>
      </c>
      <c r="C83" s="49" t="s">
        <v>58</v>
      </c>
      <c r="D83" s="49" t="s">
        <v>12</v>
      </c>
      <c r="E83" s="49"/>
      <c r="F83" s="50"/>
      <c r="G83" s="58"/>
      <c r="H83" s="58"/>
      <c r="I83" s="51">
        <f>I84</f>
        <v>50</v>
      </c>
      <c r="J83" s="51">
        <f>J84</f>
        <v>55.4</v>
      </c>
    </row>
    <row r="84" spans="2:10" s="135" customFormat="1" ht="52.5">
      <c r="B84" s="87" t="s">
        <v>8</v>
      </c>
      <c r="C84" s="63" t="s">
        <v>58</v>
      </c>
      <c r="D84" s="63" t="s">
        <v>12</v>
      </c>
      <c r="E84" s="63" t="s">
        <v>169</v>
      </c>
      <c r="F84" s="84"/>
      <c r="G84" s="61" t="s">
        <v>21</v>
      </c>
      <c r="H84" s="61" t="s">
        <v>18</v>
      </c>
      <c r="I84" s="62">
        <f>I85</f>
        <v>50</v>
      </c>
      <c r="J84" s="62">
        <f>J85</f>
        <v>55.4</v>
      </c>
    </row>
    <row r="85" spans="2:10" s="135" customFormat="1" ht="12.75">
      <c r="B85" s="31" t="s">
        <v>86</v>
      </c>
      <c r="C85" s="35" t="s">
        <v>58</v>
      </c>
      <c r="D85" s="35" t="s">
        <v>12</v>
      </c>
      <c r="E85" s="35" t="s">
        <v>169</v>
      </c>
      <c r="F85" s="89">
        <v>240</v>
      </c>
      <c r="G85" s="88" t="s">
        <v>21</v>
      </c>
      <c r="H85" s="88" t="s">
        <v>18</v>
      </c>
      <c r="I85" s="33">
        <v>50</v>
      </c>
      <c r="J85" s="33">
        <v>55.4</v>
      </c>
    </row>
    <row r="86" spans="2:10" s="135" customFormat="1" ht="52.5" hidden="1">
      <c r="B86" s="86" t="s">
        <v>124</v>
      </c>
      <c r="C86" s="49" t="s">
        <v>58</v>
      </c>
      <c r="D86" s="49" t="s">
        <v>0</v>
      </c>
      <c r="E86" s="49"/>
      <c r="F86" s="50"/>
      <c r="G86" s="58"/>
      <c r="H86" s="58"/>
      <c r="I86" s="51">
        <f>I87</f>
        <v>0</v>
      </c>
      <c r="J86" s="51">
        <f>J87</f>
        <v>0</v>
      </c>
    </row>
    <row r="87" spans="2:10" s="135" customFormat="1" ht="52.5" hidden="1">
      <c r="B87" s="87" t="s">
        <v>141</v>
      </c>
      <c r="C87" s="63" t="s">
        <v>58</v>
      </c>
      <c r="D87" s="63" t="s">
        <v>0</v>
      </c>
      <c r="E87" s="63" t="s">
        <v>5</v>
      </c>
      <c r="F87" s="84"/>
      <c r="G87" s="61" t="s">
        <v>21</v>
      </c>
      <c r="H87" s="61" t="s">
        <v>18</v>
      </c>
      <c r="I87" s="62">
        <f>I88</f>
        <v>0</v>
      </c>
      <c r="J87" s="62">
        <f>J88</f>
        <v>0</v>
      </c>
    </row>
    <row r="88" spans="2:10" s="135" customFormat="1" ht="12.75" hidden="1">
      <c r="B88" s="31" t="s">
        <v>86</v>
      </c>
      <c r="C88" s="35" t="s">
        <v>58</v>
      </c>
      <c r="D88" s="35" t="s">
        <v>0</v>
      </c>
      <c r="E88" s="35" t="s">
        <v>5</v>
      </c>
      <c r="F88" s="83">
        <v>240</v>
      </c>
      <c r="G88" s="88" t="s">
        <v>21</v>
      </c>
      <c r="H88" s="88" t="s">
        <v>18</v>
      </c>
      <c r="I88" s="33">
        <v>0</v>
      </c>
      <c r="J88" s="33">
        <v>0</v>
      </c>
    </row>
    <row r="89" spans="2:10" s="135" customFormat="1" ht="53.25">
      <c r="B89" s="57" t="s">
        <v>120</v>
      </c>
      <c r="C89" s="58" t="s">
        <v>58</v>
      </c>
      <c r="D89" s="58">
        <v>500</v>
      </c>
      <c r="E89" s="58"/>
      <c r="F89" s="92"/>
      <c r="G89" s="58"/>
      <c r="H89" s="58"/>
      <c r="I89" s="141">
        <f>I90</f>
        <v>6007.6</v>
      </c>
      <c r="J89" s="141">
        <f>J90</f>
        <v>6126.400000000001</v>
      </c>
    </row>
    <row r="90" spans="2:10" s="135" customFormat="1" ht="21.75">
      <c r="B90" s="64" t="s">
        <v>68</v>
      </c>
      <c r="C90" s="61" t="s">
        <v>58</v>
      </c>
      <c r="D90" s="61">
        <v>500</v>
      </c>
      <c r="E90" s="61">
        <v>590</v>
      </c>
      <c r="F90" s="93"/>
      <c r="G90" s="61" t="s">
        <v>21</v>
      </c>
      <c r="H90" s="61" t="s">
        <v>21</v>
      </c>
      <c r="I90" s="142">
        <f>I91+I92+I93</f>
        <v>6007.6</v>
      </c>
      <c r="J90" s="142">
        <f>J91+J92+J93</f>
        <v>6126.400000000001</v>
      </c>
    </row>
    <row r="91" spans="2:10" s="135" customFormat="1" ht="34.5" customHeight="1">
      <c r="B91" s="34" t="s">
        <v>63</v>
      </c>
      <c r="C91" s="38" t="s">
        <v>58</v>
      </c>
      <c r="D91" s="38" t="s">
        <v>72</v>
      </c>
      <c r="E91" s="38" t="s">
        <v>158</v>
      </c>
      <c r="F91" s="69" t="s">
        <v>100</v>
      </c>
      <c r="G91" s="38" t="s">
        <v>21</v>
      </c>
      <c r="H91" s="38" t="s">
        <v>21</v>
      </c>
      <c r="I91" s="38" t="s">
        <v>170</v>
      </c>
      <c r="J91" s="38" t="s">
        <v>171</v>
      </c>
    </row>
    <row r="92" spans="2:10" s="135" customFormat="1" ht="12.75">
      <c r="B92" s="31" t="s">
        <v>86</v>
      </c>
      <c r="C92" s="88" t="s">
        <v>58</v>
      </c>
      <c r="D92" s="88">
        <v>500</v>
      </c>
      <c r="E92" s="38" t="s">
        <v>158</v>
      </c>
      <c r="F92" s="89">
        <v>240</v>
      </c>
      <c r="G92" s="88" t="s">
        <v>21</v>
      </c>
      <c r="H92" s="88" t="s">
        <v>21</v>
      </c>
      <c r="I92" s="88">
        <v>387.6</v>
      </c>
      <c r="J92" s="88">
        <v>507.6</v>
      </c>
    </row>
    <row r="93" spans="2:10" s="135" customFormat="1" ht="12.75">
      <c r="B93" s="31" t="s">
        <v>87</v>
      </c>
      <c r="C93" s="88" t="s">
        <v>58</v>
      </c>
      <c r="D93" s="88">
        <v>500</v>
      </c>
      <c r="E93" s="38" t="s">
        <v>158</v>
      </c>
      <c r="F93" s="89">
        <v>240</v>
      </c>
      <c r="G93" s="88" t="s">
        <v>21</v>
      </c>
      <c r="H93" s="88" t="s">
        <v>21</v>
      </c>
      <c r="I93" s="88">
        <v>3.5</v>
      </c>
      <c r="J93" s="88">
        <v>3.5</v>
      </c>
    </row>
    <row r="94" spans="2:10" s="135" customFormat="1" ht="21.75">
      <c r="B94" s="95" t="s">
        <v>14</v>
      </c>
      <c r="C94" s="46" t="s">
        <v>22</v>
      </c>
      <c r="D94" s="46"/>
      <c r="E94" s="46"/>
      <c r="F94" s="47"/>
      <c r="G94" s="72"/>
      <c r="H94" s="72"/>
      <c r="I94" s="48">
        <f>I99+I95+I106</f>
        <v>3205.8</v>
      </c>
      <c r="J94" s="48">
        <f>J99+J95+J106</f>
        <v>3293.9</v>
      </c>
    </row>
    <row r="95" spans="2:10" s="135" customFormat="1" ht="42.75">
      <c r="B95" s="97" t="s">
        <v>125</v>
      </c>
      <c r="C95" s="49" t="s">
        <v>22</v>
      </c>
      <c r="D95" s="49" t="s">
        <v>157</v>
      </c>
      <c r="E95" s="49" t="s">
        <v>166</v>
      </c>
      <c r="F95" s="50"/>
      <c r="G95" s="49" t="s">
        <v>23</v>
      </c>
      <c r="H95" s="49" t="s">
        <v>17</v>
      </c>
      <c r="I95" s="51">
        <f>I96</f>
        <v>395.1</v>
      </c>
      <c r="J95" s="51">
        <f>J96</f>
        <v>395.1</v>
      </c>
    </row>
    <row r="96" spans="2:10" s="135" customFormat="1" ht="21.75">
      <c r="B96" s="94" t="s">
        <v>68</v>
      </c>
      <c r="C96" s="63" t="s">
        <v>22</v>
      </c>
      <c r="D96" s="63" t="s">
        <v>157</v>
      </c>
      <c r="E96" s="63" t="s">
        <v>158</v>
      </c>
      <c r="F96" s="68"/>
      <c r="G96" s="63" t="s">
        <v>23</v>
      </c>
      <c r="H96" s="63" t="s">
        <v>17</v>
      </c>
      <c r="I96" s="62">
        <f>I97+I98</f>
        <v>395.1</v>
      </c>
      <c r="J96" s="62">
        <f>J97+J98</f>
        <v>395.1</v>
      </c>
    </row>
    <row r="97" spans="2:10" s="135" customFormat="1" ht="36.75" customHeight="1">
      <c r="B97" s="34" t="s">
        <v>63</v>
      </c>
      <c r="C97" s="35" t="s">
        <v>22</v>
      </c>
      <c r="D97" s="35" t="s">
        <v>157</v>
      </c>
      <c r="E97" s="35" t="s">
        <v>158</v>
      </c>
      <c r="F97" s="83">
        <v>110</v>
      </c>
      <c r="G97" s="35" t="s">
        <v>23</v>
      </c>
      <c r="H97" s="35" t="s">
        <v>17</v>
      </c>
      <c r="I97" s="33">
        <v>351.8</v>
      </c>
      <c r="J97" s="33">
        <v>351.8</v>
      </c>
    </row>
    <row r="98" spans="2:10" s="135" customFormat="1" ht="12.75">
      <c r="B98" s="31" t="s">
        <v>86</v>
      </c>
      <c r="C98" s="35" t="s">
        <v>22</v>
      </c>
      <c r="D98" s="35" t="s">
        <v>157</v>
      </c>
      <c r="E98" s="35" t="s">
        <v>158</v>
      </c>
      <c r="F98" s="83">
        <v>240</v>
      </c>
      <c r="G98" s="35" t="s">
        <v>23</v>
      </c>
      <c r="H98" s="35" t="s">
        <v>17</v>
      </c>
      <c r="I98" s="33">
        <v>43.3</v>
      </c>
      <c r="J98" s="33">
        <v>43.3</v>
      </c>
    </row>
    <row r="99" spans="2:10" s="135" customFormat="1" ht="63.75">
      <c r="B99" s="57" t="s">
        <v>122</v>
      </c>
      <c r="C99" s="49" t="s">
        <v>22</v>
      </c>
      <c r="D99" s="49" t="s">
        <v>62</v>
      </c>
      <c r="E99" s="49" t="s">
        <v>166</v>
      </c>
      <c r="F99" s="50"/>
      <c r="G99" s="77" t="s">
        <v>23</v>
      </c>
      <c r="H99" s="77" t="s">
        <v>17</v>
      </c>
      <c r="I99" s="51">
        <f>I100+I104</f>
        <v>2810.7000000000003</v>
      </c>
      <c r="J99" s="51">
        <f>J100+J104</f>
        <v>2898.8</v>
      </c>
    </row>
    <row r="100" spans="2:10" s="135" customFormat="1" ht="21.75">
      <c r="B100" s="94" t="s">
        <v>68</v>
      </c>
      <c r="C100" s="63" t="s">
        <v>22</v>
      </c>
      <c r="D100" s="63" t="s">
        <v>62</v>
      </c>
      <c r="E100" s="63" t="s">
        <v>158</v>
      </c>
      <c r="F100" s="84"/>
      <c r="G100" s="96" t="s">
        <v>23</v>
      </c>
      <c r="H100" s="96" t="s">
        <v>17</v>
      </c>
      <c r="I100" s="62">
        <f>I101+I102+I103</f>
        <v>2810.7000000000003</v>
      </c>
      <c r="J100" s="62">
        <f>J101+J102+J103</f>
        <v>2898.8</v>
      </c>
    </row>
    <row r="101" spans="2:10" s="135" customFormat="1" ht="40.5" customHeight="1">
      <c r="B101" s="34" t="s">
        <v>63</v>
      </c>
      <c r="C101" s="35" t="s">
        <v>22</v>
      </c>
      <c r="D101" s="35" t="s">
        <v>62</v>
      </c>
      <c r="E101" s="35" t="s">
        <v>158</v>
      </c>
      <c r="F101" s="83">
        <v>110</v>
      </c>
      <c r="G101" s="35" t="s">
        <v>23</v>
      </c>
      <c r="H101" s="35" t="s">
        <v>17</v>
      </c>
      <c r="I101" s="33">
        <v>1333</v>
      </c>
      <c r="J101" s="33">
        <v>1333</v>
      </c>
    </row>
    <row r="102" spans="2:10" s="135" customFormat="1" ht="13.5" customHeight="1">
      <c r="B102" s="31" t="s">
        <v>86</v>
      </c>
      <c r="C102" s="35" t="s">
        <v>22</v>
      </c>
      <c r="D102" s="35" t="s">
        <v>62</v>
      </c>
      <c r="E102" s="35" t="s">
        <v>158</v>
      </c>
      <c r="F102" s="83">
        <v>240</v>
      </c>
      <c r="G102" s="35" t="s">
        <v>23</v>
      </c>
      <c r="H102" s="35" t="s">
        <v>17</v>
      </c>
      <c r="I102" s="33">
        <v>1413.3</v>
      </c>
      <c r="J102" s="33">
        <v>1501.4</v>
      </c>
    </row>
    <row r="103" spans="2:10" s="135" customFormat="1" ht="14.25" customHeight="1">
      <c r="B103" s="37" t="s">
        <v>87</v>
      </c>
      <c r="C103" s="35" t="s">
        <v>22</v>
      </c>
      <c r="D103" s="35" t="s">
        <v>62</v>
      </c>
      <c r="E103" s="35" t="s">
        <v>158</v>
      </c>
      <c r="F103" s="83">
        <v>850</v>
      </c>
      <c r="G103" s="35" t="s">
        <v>23</v>
      </c>
      <c r="H103" s="35" t="s">
        <v>17</v>
      </c>
      <c r="I103" s="33">
        <v>64.4</v>
      </c>
      <c r="J103" s="33">
        <v>64.4</v>
      </c>
    </row>
    <row r="104" spans="2:10" s="135" customFormat="1" ht="84.75" hidden="1">
      <c r="B104" s="98" t="s">
        <v>103</v>
      </c>
      <c r="C104" s="63" t="s">
        <v>22</v>
      </c>
      <c r="D104" s="63" t="s">
        <v>64</v>
      </c>
      <c r="E104" s="63" t="s">
        <v>102</v>
      </c>
      <c r="F104" s="84"/>
      <c r="G104" s="96" t="s">
        <v>23</v>
      </c>
      <c r="H104" s="96" t="s">
        <v>17</v>
      </c>
      <c r="I104" s="62">
        <f>I105</f>
        <v>0</v>
      </c>
      <c r="J104" s="62">
        <f>J105</f>
        <v>0</v>
      </c>
    </row>
    <row r="105" spans="2:10" s="135" customFormat="1" ht="12.75" hidden="1">
      <c r="B105" s="31" t="s">
        <v>86</v>
      </c>
      <c r="C105" s="35" t="s">
        <v>22</v>
      </c>
      <c r="D105" s="35" t="s">
        <v>64</v>
      </c>
      <c r="E105" s="35" t="s">
        <v>102</v>
      </c>
      <c r="F105" s="83">
        <v>240</v>
      </c>
      <c r="G105" s="35" t="s">
        <v>23</v>
      </c>
      <c r="H105" s="35" t="s">
        <v>17</v>
      </c>
      <c r="I105" s="33"/>
      <c r="J105" s="33"/>
    </row>
    <row r="106" spans="2:10" s="135" customFormat="1" ht="0.75" customHeight="1" hidden="1">
      <c r="B106" s="86" t="s">
        <v>123</v>
      </c>
      <c r="C106" s="49" t="s">
        <v>22</v>
      </c>
      <c r="D106" s="49" t="s">
        <v>66</v>
      </c>
      <c r="E106" s="49" t="s">
        <v>65</v>
      </c>
      <c r="F106" s="50"/>
      <c r="G106" s="49" t="s">
        <v>23</v>
      </c>
      <c r="H106" s="49" t="s">
        <v>20</v>
      </c>
      <c r="I106" s="51">
        <f>I107</f>
        <v>0</v>
      </c>
      <c r="J106" s="51">
        <f>J107</f>
        <v>0</v>
      </c>
    </row>
    <row r="107" spans="2:10" s="135" customFormat="1" ht="12.75" hidden="1">
      <c r="B107" s="94" t="s">
        <v>15</v>
      </c>
      <c r="C107" s="63" t="s">
        <v>22</v>
      </c>
      <c r="D107" s="63" t="s">
        <v>66</v>
      </c>
      <c r="E107" s="63" t="s">
        <v>16</v>
      </c>
      <c r="F107" s="84"/>
      <c r="G107" s="63" t="s">
        <v>23</v>
      </c>
      <c r="H107" s="63" t="s">
        <v>20</v>
      </c>
      <c r="I107" s="62">
        <f>I108</f>
        <v>0</v>
      </c>
      <c r="J107" s="62">
        <f>J108</f>
        <v>0</v>
      </c>
    </row>
    <row r="108" spans="2:10" s="135" customFormat="1" ht="12.75" hidden="1">
      <c r="B108" s="31" t="s">
        <v>86</v>
      </c>
      <c r="C108" s="35" t="s">
        <v>22</v>
      </c>
      <c r="D108" s="35" t="s">
        <v>66</v>
      </c>
      <c r="E108" s="35" t="s">
        <v>16</v>
      </c>
      <c r="F108" s="83">
        <v>240</v>
      </c>
      <c r="G108" s="35" t="s">
        <v>23</v>
      </c>
      <c r="H108" s="35" t="s">
        <v>20</v>
      </c>
      <c r="I108" s="33">
        <v>0</v>
      </c>
      <c r="J108" s="33">
        <v>0</v>
      </c>
    </row>
    <row r="109" spans="2:10" ht="35.25" customHeight="1">
      <c r="B109" s="103" t="s">
        <v>9</v>
      </c>
      <c r="C109" s="104" t="s">
        <v>23</v>
      </c>
      <c r="D109" s="116" t="s">
        <v>165</v>
      </c>
      <c r="E109" s="116" t="s">
        <v>166</v>
      </c>
      <c r="F109" s="127"/>
      <c r="G109" s="104"/>
      <c r="H109" s="104"/>
      <c r="I109" s="117">
        <f>I115+I110</f>
        <v>1309.7</v>
      </c>
      <c r="J109" s="117">
        <f>J115+J110</f>
        <v>1388.3</v>
      </c>
    </row>
    <row r="110" spans="2:10" ht="57" customHeight="1">
      <c r="B110" s="113" t="s">
        <v>150</v>
      </c>
      <c r="C110" s="27" t="s">
        <v>23</v>
      </c>
      <c r="D110" s="27" t="s">
        <v>157</v>
      </c>
      <c r="E110" s="27" t="s">
        <v>166</v>
      </c>
      <c r="F110" s="42"/>
      <c r="G110" s="27"/>
      <c r="H110" s="27"/>
      <c r="I110" s="28">
        <f>I111</f>
        <v>1309.7</v>
      </c>
      <c r="J110" s="28">
        <f>J111</f>
        <v>1338.3</v>
      </c>
    </row>
    <row r="111" spans="2:10" ht="21.75">
      <c r="B111" s="109" t="s">
        <v>68</v>
      </c>
      <c r="C111" s="29" t="s">
        <v>23</v>
      </c>
      <c r="D111" s="29" t="s">
        <v>157</v>
      </c>
      <c r="E111" s="29" t="s">
        <v>158</v>
      </c>
      <c r="F111" s="43"/>
      <c r="G111" s="29" t="s">
        <v>59</v>
      </c>
      <c r="H111" s="29" t="s">
        <v>17</v>
      </c>
      <c r="I111" s="30">
        <f>I112+I113+I114</f>
        <v>1309.7</v>
      </c>
      <c r="J111" s="30">
        <f>J112+J113+J114</f>
        <v>1338.3</v>
      </c>
    </row>
    <row r="112" spans="2:10" ht="33.75" customHeight="1">
      <c r="B112" s="100" t="s">
        <v>63</v>
      </c>
      <c r="C112" s="24" t="s">
        <v>23</v>
      </c>
      <c r="D112" s="24" t="s">
        <v>157</v>
      </c>
      <c r="E112" s="24" t="s">
        <v>158</v>
      </c>
      <c r="F112" s="123">
        <v>110</v>
      </c>
      <c r="G112" s="24" t="s">
        <v>59</v>
      </c>
      <c r="H112" s="24" t="s">
        <v>17</v>
      </c>
      <c r="I112" s="102">
        <v>792.5</v>
      </c>
      <c r="J112" s="102">
        <v>792.5</v>
      </c>
    </row>
    <row r="113" spans="2:10" ht="12.75">
      <c r="B113" s="101" t="s">
        <v>86</v>
      </c>
      <c r="C113" s="24" t="s">
        <v>23</v>
      </c>
      <c r="D113" s="24" t="s">
        <v>157</v>
      </c>
      <c r="E113" s="24" t="s">
        <v>158</v>
      </c>
      <c r="F113" s="123">
        <v>240</v>
      </c>
      <c r="G113" s="24" t="s">
        <v>59</v>
      </c>
      <c r="H113" s="24" t="s">
        <v>17</v>
      </c>
      <c r="I113" s="102">
        <v>516.7</v>
      </c>
      <c r="J113" s="102">
        <v>545.3</v>
      </c>
    </row>
    <row r="114" spans="2:10" ht="12.75">
      <c r="B114" s="112" t="s">
        <v>87</v>
      </c>
      <c r="C114" s="24" t="s">
        <v>23</v>
      </c>
      <c r="D114" s="24" t="s">
        <v>157</v>
      </c>
      <c r="E114" s="24" t="s">
        <v>158</v>
      </c>
      <c r="F114" s="123">
        <v>850</v>
      </c>
      <c r="G114" s="24" t="s">
        <v>59</v>
      </c>
      <c r="H114" s="24" t="s">
        <v>17</v>
      </c>
      <c r="I114" s="102">
        <v>0.5</v>
      </c>
      <c r="J114" s="102">
        <v>0.5</v>
      </c>
    </row>
    <row r="115" spans="2:10" ht="53.25">
      <c r="B115" s="106" t="s">
        <v>10</v>
      </c>
      <c r="C115" s="107" t="s">
        <v>23</v>
      </c>
      <c r="D115" s="107">
        <v>200</v>
      </c>
      <c r="E115" s="119" t="s">
        <v>166</v>
      </c>
      <c r="F115" s="124"/>
      <c r="G115" s="107"/>
      <c r="H115" s="107"/>
      <c r="I115" s="107">
        <f>I116</f>
        <v>0</v>
      </c>
      <c r="J115" s="107">
        <f>J116</f>
        <v>50</v>
      </c>
    </row>
    <row r="116" spans="2:10" ht="74.25">
      <c r="B116" s="111" t="s">
        <v>11</v>
      </c>
      <c r="C116" s="110" t="s">
        <v>23</v>
      </c>
      <c r="D116" s="110">
        <v>200</v>
      </c>
      <c r="E116" s="110">
        <v>29240</v>
      </c>
      <c r="F116" s="125"/>
      <c r="G116" s="110" t="s">
        <v>22</v>
      </c>
      <c r="H116" s="110" t="s">
        <v>22</v>
      </c>
      <c r="I116" s="110">
        <f>I117</f>
        <v>0</v>
      </c>
      <c r="J116" s="110">
        <f>J117</f>
        <v>50</v>
      </c>
    </row>
    <row r="117" spans="2:10" ht="12.75">
      <c r="B117" s="115" t="s">
        <v>13</v>
      </c>
      <c r="C117" s="128" t="s">
        <v>23</v>
      </c>
      <c r="D117" s="128">
        <v>200</v>
      </c>
      <c r="E117" s="128">
        <v>29240</v>
      </c>
      <c r="F117" s="129" t="s">
        <v>12</v>
      </c>
      <c r="G117" s="128" t="s">
        <v>22</v>
      </c>
      <c r="H117" s="128" t="s">
        <v>22</v>
      </c>
      <c r="I117" s="128">
        <v>0</v>
      </c>
      <c r="J117" s="128">
        <v>50</v>
      </c>
    </row>
    <row r="118" spans="2:10" ht="34.5" customHeight="1">
      <c r="B118" s="103" t="s">
        <v>121</v>
      </c>
      <c r="C118" s="23" t="s">
        <v>57</v>
      </c>
      <c r="D118" s="23"/>
      <c r="E118" s="23"/>
      <c r="F118" s="41"/>
      <c r="G118" s="23" t="s">
        <v>22</v>
      </c>
      <c r="H118" s="23" t="s">
        <v>21</v>
      </c>
      <c r="I118" s="26">
        <f aca="true" t="shared" si="0" ref="I118:J120">I119</f>
        <v>0</v>
      </c>
      <c r="J118" s="26">
        <f t="shared" si="0"/>
        <v>40</v>
      </c>
    </row>
    <row r="119" spans="2:10" ht="42.75">
      <c r="B119" s="106" t="s">
        <v>143</v>
      </c>
      <c r="C119" s="27" t="s">
        <v>57</v>
      </c>
      <c r="D119" s="27" t="s">
        <v>157</v>
      </c>
      <c r="E119" s="27" t="s">
        <v>166</v>
      </c>
      <c r="F119" s="42"/>
      <c r="G119" s="27" t="s">
        <v>22</v>
      </c>
      <c r="H119" s="27" t="s">
        <v>21</v>
      </c>
      <c r="I119" s="28">
        <f t="shared" si="0"/>
        <v>0</v>
      </c>
      <c r="J119" s="28">
        <f t="shared" si="0"/>
        <v>40</v>
      </c>
    </row>
    <row r="120" spans="2:10" ht="12.75">
      <c r="B120" s="126" t="s">
        <v>101</v>
      </c>
      <c r="C120" s="29" t="s">
        <v>57</v>
      </c>
      <c r="D120" s="29" t="s">
        <v>157</v>
      </c>
      <c r="E120" s="29" t="s">
        <v>172</v>
      </c>
      <c r="F120" s="43"/>
      <c r="G120" s="29" t="s">
        <v>22</v>
      </c>
      <c r="H120" s="29" t="s">
        <v>21</v>
      </c>
      <c r="I120" s="30">
        <f t="shared" si="0"/>
        <v>0</v>
      </c>
      <c r="J120" s="30">
        <f t="shared" si="0"/>
        <v>40</v>
      </c>
    </row>
    <row r="121" spans="2:10" ht="12.75">
      <c r="B121" s="101" t="s">
        <v>86</v>
      </c>
      <c r="C121" s="24" t="s">
        <v>57</v>
      </c>
      <c r="D121" s="24" t="s">
        <v>157</v>
      </c>
      <c r="E121" s="24" t="s">
        <v>172</v>
      </c>
      <c r="F121" s="44" t="s">
        <v>85</v>
      </c>
      <c r="G121" s="24" t="s">
        <v>22</v>
      </c>
      <c r="H121" s="24" t="s">
        <v>21</v>
      </c>
      <c r="I121" s="25">
        <v>0</v>
      </c>
      <c r="J121" s="25">
        <v>40</v>
      </c>
    </row>
    <row r="122" spans="2:10" ht="32.25" hidden="1">
      <c r="B122" s="103" t="s">
        <v>151</v>
      </c>
      <c r="C122" s="23" t="s">
        <v>81</v>
      </c>
      <c r="D122" s="23"/>
      <c r="E122" s="23"/>
      <c r="F122" s="105"/>
      <c r="G122" s="23" t="s">
        <v>17</v>
      </c>
      <c r="H122" s="23" t="s">
        <v>67</v>
      </c>
      <c r="I122" s="26">
        <f aca="true" t="shared" si="1" ref="I122:J124">I123</f>
        <v>0</v>
      </c>
      <c r="J122" s="26">
        <f t="shared" si="1"/>
        <v>0</v>
      </c>
    </row>
    <row r="123" spans="2:10" ht="21.75" hidden="1">
      <c r="B123" s="106" t="s">
        <v>89</v>
      </c>
      <c r="C123" s="27" t="s">
        <v>81</v>
      </c>
      <c r="D123" s="27" t="s">
        <v>61</v>
      </c>
      <c r="E123" s="27" t="s">
        <v>65</v>
      </c>
      <c r="F123" s="108"/>
      <c r="G123" s="27" t="s">
        <v>17</v>
      </c>
      <c r="H123" s="27" t="s">
        <v>67</v>
      </c>
      <c r="I123" s="28">
        <f t="shared" si="1"/>
        <v>0</v>
      </c>
      <c r="J123" s="28">
        <f t="shared" si="1"/>
        <v>0</v>
      </c>
    </row>
    <row r="124" spans="2:10" ht="21.75" hidden="1">
      <c r="B124" s="109" t="s">
        <v>88</v>
      </c>
      <c r="C124" s="29" t="s">
        <v>81</v>
      </c>
      <c r="D124" s="29" t="s">
        <v>61</v>
      </c>
      <c r="E124" s="29" t="s">
        <v>90</v>
      </c>
      <c r="F124" s="114"/>
      <c r="G124" s="29" t="s">
        <v>17</v>
      </c>
      <c r="H124" s="29" t="s">
        <v>67</v>
      </c>
      <c r="I124" s="30">
        <f t="shared" si="1"/>
        <v>0</v>
      </c>
      <c r="J124" s="30">
        <f t="shared" si="1"/>
        <v>0</v>
      </c>
    </row>
    <row r="125" spans="2:10" ht="12.75" hidden="1">
      <c r="B125" s="101" t="s">
        <v>86</v>
      </c>
      <c r="C125" s="24" t="s">
        <v>81</v>
      </c>
      <c r="D125" s="24" t="s">
        <v>61</v>
      </c>
      <c r="E125" s="24" t="s">
        <v>90</v>
      </c>
      <c r="F125" s="44" t="s">
        <v>85</v>
      </c>
      <c r="G125" s="24" t="s">
        <v>17</v>
      </c>
      <c r="H125" s="24" t="s">
        <v>67</v>
      </c>
      <c r="I125" s="25">
        <v>0</v>
      </c>
      <c r="J125" s="25">
        <v>0</v>
      </c>
    </row>
    <row r="126" spans="2:10" ht="12.75">
      <c r="B126" s="134" t="s">
        <v>78</v>
      </c>
      <c r="C126" s="118"/>
      <c r="D126" s="118"/>
      <c r="E126" s="118"/>
      <c r="F126" s="130"/>
      <c r="G126" s="118"/>
      <c r="H126" s="118"/>
      <c r="I126" s="148">
        <f>I122+I118+I109+I94+I70+I57+I42+I30+I25+I9</f>
        <v>12143.000000000002</v>
      </c>
      <c r="J126" s="148">
        <f>J122+J118+J109+J94+J70+J57+J42+J30+J25+J9</f>
        <v>12583.1</v>
      </c>
    </row>
  </sheetData>
  <sheetProtection/>
  <mergeCells count="3">
    <mergeCell ref="E4:J4"/>
    <mergeCell ref="A6:J6"/>
    <mergeCell ref="B3:J3"/>
  </mergeCells>
  <printOptions/>
  <pageMargins left="0.3937007874015748" right="0.2362204724409449" top="0.5511811023622047" bottom="0.54" header="0.5118110236220472" footer="0.5118110236220472"/>
  <pageSetup fitToWidth="5" horizontalDpi="600" verticalDpi="600" orientation="portrait" paperSize="9" r:id="rId1"/>
  <ignoredErrors>
    <ignoredError sqref="I9:J11 I16:J16 I22:J23 I83:J84 J86:J87 I86:I87 I94:J96 I99:J100 J104 I104 I106:J107 K94:K108 I70:J72 J74 I74 J76:J77 I79:J79 I81:J81 C30:H30 C22:H25 B8:E8 G8:H8 B12 B15 B17 B19 B24 B27:B30 B33 B36 B39 B41:B42 B45:B57 B60 B63:B70 B73 B75 B78 B80 B82:B85 B88 B94 B96:B98 B100:B105 B107:B109 B111:B115 B120:B121 B123:B125 B117 C27 G27:H27 C9:H12 I18:J18 I14:J14 C26 F26:H26 C28 F28:H28 C29 F29:H29 C16:H19 C13 E13:H13 C14 F14:H14 C15 F15:H15 C45:H70 C31 E31:H31 C32 F32:H32 C33 F33:H33 C34 E34:H34 C35 F35:H35 C36 F36:H36 C37 E37:H37 C38 F38:H38 C39 F39:H39 C40 F40:H40 C41 F41:H41 C42 F42:H42 C43 F43:H43 C44 E44:H44 C76:H82 C71 E71:H71 C72 F72:H72 C73 F73:H73 C74 F74:H74 C75 F75:H75 I76:I77 C86:H88 C83 E83:H83 C84 F84:H84 C85 F85:H85 C94:H94 C89 E89:H89 C90 F90:H90 C91 F91:H91 C92 F92:H92 B90:B92 K70:K92 C104:H108 C95 F95:H95 C96 F96:H96 C97 F97:H97 C98 F98:H98 C99 F99:H99 C100 F100:H100 C101 F101:H101 C102 F102:H102 C103 F103:H103 C118:H118 C109 F109:H109 C110 F110:H110 C111 F111:H111 C112 F112:H112 C113 F113:H113 C114 F114:H114 C115 F115:H115 C116 F116:H116 C117 F117:H117 C122:H125 C119 F119:H119 C120 F120:H120 C121 F121:H121 I26:J2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D23"/>
  <sheetViews>
    <sheetView tabSelected="1" zoomScalePageLayoutView="0" workbookViewId="0" topLeftCell="A1">
      <selection activeCell="C23" sqref="C23"/>
    </sheetView>
  </sheetViews>
  <sheetFormatPr defaultColWidth="9.140625" defaultRowHeight="12.75"/>
  <cols>
    <col min="1" max="1" width="23.140625" style="0" customWidth="1"/>
    <col min="2" max="2" width="49.421875" style="0" customWidth="1"/>
    <col min="3" max="3" width="20.8515625" style="0" customWidth="1"/>
  </cols>
  <sheetData>
    <row r="1" spans="2:4" ht="12.75">
      <c r="B1" s="147" t="s">
        <v>173</v>
      </c>
      <c r="C1" s="147"/>
      <c r="D1" s="1"/>
    </row>
    <row r="2" spans="2:4" ht="45" customHeight="1">
      <c r="B2" s="145" t="s">
        <v>174</v>
      </c>
      <c r="C2" s="145"/>
      <c r="D2" s="2"/>
    </row>
    <row r="3" spans="2:4" ht="12.75">
      <c r="B3" s="143" t="s">
        <v>175</v>
      </c>
      <c r="C3" s="143"/>
      <c r="D3" s="1"/>
    </row>
    <row r="4" spans="1:3" ht="66" customHeight="1">
      <c r="A4" s="146" t="s">
        <v>176</v>
      </c>
      <c r="B4" s="146"/>
      <c r="C4" s="146"/>
    </row>
    <row r="6" ht="12.75">
      <c r="C6" s="21" t="s">
        <v>24</v>
      </c>
    </row>
    <row r="7" spans="1:3" ht="29.25" customHeight="1">
      <c r="A7" s="6" t="s">
        <v>25</v>
      </c>
      <c r="B7" s="6" t="s">
        <v>26</v>
      </c>
      <c r="C7" s="6" t="s">
        <v>79</v>
      </c>
    </row>
    <row r="8" spans="1:3" ht="47.25" hidden="1">
      <c r="A8" s="5"/>
      <c r="B8" s="3" t="s">
        <v>27</v>
      </c>
      <c r="C8" s="20"/>
    </row>
    <row r="9" spans="1:3" ht="0.75" customHeight="1" hidden="1">
      <c r="A9" s="18" t="s">
        <v>28</v>
      </c>
      <c r="B9" s="11" t="s">
        <v>29</v>
      </c>
      <c r="C9" s="15">
        <f>SUM(C10-C12)</f>
        <v>0</v>
      </c>
    </row>
    <row r="10" spans="1:3" ht="25.5" hidden="1">
      <c r="A10" s="6" t="s">
        <v>30</v>
      </c>
      <c r="B10" s="19" t="s">
        <v>31</v>
      </c>
      <c r="C10" s="4">
        <f>SUM(C11)</f>
        <v>0</v>
      </c>
    </row>
    <row r="11" spans="1:3" ht="25.5" hidden="1">
      <c r="A11" s="6" t="s">
        <v>35</v>
      </c>
      <c r="B11" s="19" t="s">
        <v>36</v>
      </c>
      <c r="C11" s="4"/>
    </row>
    <row r="12" spans="1:3" ht="25.5" hidden="1">
      <c r="A12" s="6" t="s">
        <v>32</v>
      </c>
      <c r="B12" s="19" t="s">
        <v>33</v>
      </c>
      <c r="C12" s="4">
        <f>SUM(C13)</f>
        <v>0</v>
      </c>
    </row>
    <row r="13" spans="1:3" ht="25.5" hidden="1">
      <c r="A13" s="6" t="s">
        <v>38</v>
      </c>
      <c r="B13" s="19" t="s">
        <v>37</v>
      </c>
      <c r="C13" s="4"/>
    </row>
    <row r="14" spans="1:3" ht="25.5">
      <c r="A14" s="18" t="s">
        <v>48</v>
      </c>
      <c r="B14" s="11" t="s">
        <v>49</v>
      </c>
      <c r="C14" s="15">
        <f>C19-C15</f>
        <v>448.7999999999993</v>
      </c>
    </row>
    <row r="15" spans="1:3" ht="12.75">
      <c r="A15" s="12" t="s">
        <v>47</v>
      </c>
      <c r="B15" s="13" t="s">
        <v>39</v>
      </c>
      <c r="C15" s="16">
        <f>C16</f>
        <v>21241.3</v>
      </c>
    </row>
    <row r="16" spans="1:3" ht="12.75">
      <c r="A16" s="12" t="s">
        <v>56</v>
      </c>
      <c r="B16" s="13" t="s">
        <v>40</v>
      </c>
      <c r="C16" s="16">
        <f>C17</f>
        <v>21241.3</v>
      </c>
    </row>
    <row r="17" spans="1:3" ht="12.75">
      <c r="A17" s="12" t="s">
        <v>52</v>
      </c>
      <c r="B17" s="13" t="s">
        <v>41</v>
      </c>
      <c r="C17" s="16">
        <f>C18</f>
        <v>21241.3</v>
      </c>
    </row>
    <row r="18" spans="1:3" ht="25.5">
      <c r="A18" s="12" t="s">
        <v>53</v>
      </c>
      <c r="B18" s="14" t="s">
        <v>42</v>
      </c>
      <c r="C18" s="17">
        <v>21241.3</v>
      </c>
    </row>
    <row r="19" spans="1:3" ht="12.75">
      <c r="A19" s="12" t="s">
        <v>50</v>
      </c>
      <c r="B19" s="13" t="s">
        <v>43</v>
      </c>
      <c r="C19" s="16">
        <f>C20</f>
        <v>21690.1</v>
      </c>
    </row>
    <row r="20" spans="1:3" ht="12.75">
      <c r="A20" s="12" t="s">
        <v>51</v>
      </c>
      <c r="B20" s="13" t="s">
        <v>44</v>
      </c>
      <c r="C20" s="16">
        <f>C21</f>
        <v>21690.1</v>
      </c>
    </row>
    <row r="21" spans="1:3" ht="12.75">
      <c r="A21" s="12" t="s">
        <v>54</v>
      </c>
      <c r="B21" s="13" t="s">
        <v>45</v>
      </c>
      <c r="C21" s="16">
        <f>C22</f>
        <v>21690.1</v>
      </c>
    </row>
    <row r="22" spans="1:3" ht="25.5">
      <c r="A22" s="12" t="s">
        <v>55</v>
      </c>
      <c r="B22" s="14" t="s">
        <v>46</v>
      </c>
      <c r="C22" s="17">
        <v>21690.1</v>
      </c>
    </row>
    <row r="23" spans="1:3" ht="34.5" customHeight="1">
      <c r="A23" s="7"/>
      <c r="B23" s="8" t="s">
        <v>34</v>
      </c>
      <c r="C23" s="9">
        <f>C14</f>
        <v>448.7999999999993</v>
      </c>
    </row>
  </sheetData>
  <sheetProtection/>
  <mergeCells count="4">
    <mergeCell ref="A4:C4"/>
    <mergeCell ref="B1:C1"/>
    <mergeCell ref="B2:C2"/>
    <mergeCell ref="B3:C3"/>
  </mergeCells>
  <printOptions/>
  <pageMargins left="0.75" right="0.28" top="0.27" bottom="0.39" header="0.17" footer="0.28"/>
  <pageSetup horizontalDpi="600" verticalDpi="600" orientation="portrait" paperSize="9" scale="90" r:id="rId1"/>
  <ignoredErrors>
    <ignoredError sqref="C2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asfr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gena</dc:creator>
  <cp:keywords/>
  <dc:description/>
  <cp:lastModifiedBy>User</cp:lastModifiedBy>
  <cp:lastPrinted>2015-11-25T07:11:27Z</cp:lastPrinted>
  <dcterms:created xsi:type="dcterms:W3CDTF">2002-06-04T10:05:56Z</dcterms:created>
  <dcterms:modified xsi:type="dcterms:W3CDTF">2015-11-25T07:19:17Z</dcterms:modified>
  <cp:category/>
  <cp:version/>
  <cp:contentType/>
  <cp:contentStatus/>
</cp:coreProperties>
</file>